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nfgc.local\Files\Profiles\Sheaton\My Documents\Projects\IN PROCESS\SNRC High Limit\1- RFP Docs\"/>
    </mc:Choice>
  </mc:AlternateContent>
  <xr:revisionPtr revIDLastSave="0" documentId="13_ncr:1_{CCA7FF8F-C24C-425F-B985-3AEF8391A20E}" xr6:coauthVersionLast="47" xr6:coauthVersionMax="47" xr10:uidLastSave="{00000000-0000-0000-0000-000000000000}"/>
  <bookViews>
    <workbookView xWindow="-120" yWindow="-120" windowWidth="29040" windowHeight="15720" xr2:uid="{47B61887-6E70-4365-91A5-1158BE682825}"/>
  </bookViews>
  <sheets>
    <sheet name="Overview" sheetId="2" r:id="rId1"/>
    <sheet name="Requirements" sheetId="3" r:id="rId2"/>
    <sheet name="High Limit Pricing" sheetId="1" r:id="rId3"/>
  </sheets>
  <definedNames>
    <definedName name="_Toc211341653" localSheetId="2">'High Limit Pricing'!#REF!</definedName>
    <definedName name="_xlnm.Print_Titles" localSheetId="1">Requirements!$1:$1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3" i="1" l="1"/>
  <c r="G54" i="1"/>
  <c r="G25" i="1"/>
  <c r="G26" i="1"/>
  <c r="G27" i="1"/>
  <c r="G28" i="1"/>
  <c r="G29" i="1"/>
  <c r="G30" i="1"/>
  <c r="G31" i="1"/>
  <c r="G32" i="1"/>
  <c r="G16" i="1"/>
  <c r="G17" i="1"/>
  <c r="G18" i="1"/>
  <c r="G19" i="1"/>
  <c r="G20" i="1"/>
  <c r="G21" i="1"/>
  <c r="G22" i="1"/>
  <c r="G23" i="1"/>
  <c r="G24" i="1"/>
  <c r="G3" i="1"/>
  <c r="G4" i="1"/>
  <c r="G5" i="1"/>
  <c r="G6" i="1"/>
  <c r="G7" i="1"/>
  <c r="G8" i="1"/>
  <c r="G9" i="1"/>
  <c r="G10" i="1"/>
  <c r="G11" i="1"/>
  <c r="G12" i="1"/>
  <c r="G13" i="1"/>
  <c r="G14" i="1"/>
  <c r="G15" i="1"/>
  <c r="E26" i="1"/>
  <c r="E25" i="1"/>
  <c r="E22" i="1"/>
  <c r="E21" i="1"/>
  <c r="C33" i="1"/>
  <c r="E24" i="1"/>
  <c r="E23" i="1"/>
  <c r="E28" i="1"/>
  <c r="A9" i="3"/>
  <c r="A10" i="3" s="1"/>
  <c r="A11" i="3" s="1"/>
  <c r="A12" i="3" s="1"/>
  <c r="A13" i="3" s="1"/>
  <c r="A14" i="3" s="1"/>
  <c r="A15" i="3" s="1"/>
  <c r="A16" i="3" s="1"/>
  <c r="A17" i="3" s="1"/>
  <c r="A3" i="3"/>
  <c r="A4" i="3" s="1"/>
  <c r="A5" i="3" s="1"/>
  <c r="A6" i="3" s="1"/>
  <c r="A7" i="3" s="1"/>
  <c r="G37" i="1" l="1"/>
  <c r="G38" i="1"/>
  <c r="G39" i="1"/>
  <c r="G40" i="1"/>
  <c r="G41" i="1"/>
  <c r="G42" i="1"/>
  <c r="G43" i="1"/>
  <c r="G44" i="1"/>
  <c r="E5" i="1"/>
  <c r="D6" i="1"/>
  <c r="E6" i="1" s="1"/>
  <c r="D7" i="1"/>
  <c r="E7" i="1" s="1"/>
  <c r="D8" i="1"/>
  <c r="E8" i="1" s="1"/>
  <c r="D9" i="1"/>
  <c r="E9" i="1" s="1"/>
  <c r="D10" i="1"/>
  <c r="E10" i="1" s="1"/>
  <c r="D11" i="1"/>
  <c r="E11" i="1" s="1"/>
  <c r="E12" i="1"/>
  <c r="D13" i="1"/>
  <c r="E13" i="1" s="1"/>
  <c r="D14" i="1"/>
  <c r="E14" i="1" s="1"/>
  <c r="E15" i="1"/>
  <c r="D16" i="1"/>
  <c r="E16" i="1" s="1"/>
  <c r="E17" i="1"/>
  <c r="D18" i="1"/>
  <c r="E18" i="1" s="1"/>
  <c r="E19" i="1"/>
  <c r="E20" i="1"/>
  <c r="E27" i="1"/>
  <c r="D29" i="1"/>
  <c r="E29" i="1" s="1"/>
  <c r="D30" i="1"/>
  <c r="E30" i="1" s="1"/>
  <c r="E31" i="1"/>
  <c r="E32" i="1"/>
  <c r="E4" i="1"/>
  <c r="D3" i="1"/>
  <c r="E3" i="1" s="1"/>
  <c r="D2" i="1"/>
  <c r="G52" i="1"/>
  <c r="G51" i="1"/>
  <c r="G50" i="1"/>
  <c r="G45" i="1" l="1"/>
  <c r="G36" i="1"/>
  <c r="D46" i="1"/>
  <c r="E46" i="1"/>
  <c r="C46" i="1"/>
  <c r="E2" i="1"/>
  <c r="G2" i="1" s="1"/>
  <c r="G46" i="1" l="1"/>
  <c r="G33" i="1"/>
  <c r="D33" i="1"/>
  <c r="E33" i="1" s="1"/>
</calcChain>
</file>

<file path=xl/sharedStrings.xml><?xml version="1.0" encoding="utf-8"?>
<sst xmlns="http://schemas.openxmlformats.org/spreadsheetml/2006/main" count="133" uniqueCount="132">
  <si>
    <t>TOTAL</t>
  </si>
  <si>
    <t>Attic Stock</t>
  </si>
  <si>
    <t xml:space="preserve">Quantity </t>
  </si>
  <si>
    <t>Total Quantity</t>
  </si>
  <si>
    <t>Quantity*</t>
  </si>
  <si>
    <t>* As needed for above items</t>
  </si>
  <si>
    <t>**10% of needed quantity</t>
  </si>
  <si>
    <t xml:space="preserve">Total </t>
  </si>
  <si>
    <t xml:space="preserve">Each Price </t>
  </si>
  <si>
    <t>Extended Cost</t>
  </si>
  <si>
    <t>Fabric Description</t>
  </si>
  <si>
    <t xml:space="preserve">Total Cost </t>
  </si>
  <si>
    <t>Total</t>
  </si>
  <si>
    <t>Code</t>
  </si>
  <si>
    <t xml:space="preserve">Unit Price </t>
  </si>
  <si>
    <t>Shipping</t>
  </si>
  <si>
    <t>Tariffs</t>
  </si>
  <si>
    <t>Payment Terms</t>
  </si>
  <si>
    <t>Barstool</t>
  </si>
  <si>
    <t>FN-01</t>
  </si>
  <si>
    <t>FN-02</t>
  </si>
  <si>
    <t>FN-03</t>
  </si>
  <si>
    <t>FN-04</t>
  </si>
  <si>
    <t>FN-05</t>
  </si>
  <si>
    <t>FN-06</t>
  </si>
  <si>
    <t>FN-07</t>
  </si>
  <si>
    <t>FN-08</t>
  </si>
  <si>
    <t>FN-09</t>
  </si>
  <si>
    <t>FN-11</t>
  </si>
  <si>
    <t>FN-12</t>
  </si>
  <si>
    <t>FN-13</t>
  </si>
  <si>
    <t>FAB-01</t>
  </si>
  <si>
    <t>FAB-02</t>
  </si>
  <si>
    <t>FAB-03</t>
  </si>
  <si>
    <t xml:space="preserve">Lead Time </t>
  </si>
  <si>
    <t xml:space="preserve">Please list any additional costs and information - not included in above </t>
  </si>
  <si>
    <t>Other</t>
  </si>
  <si>
    <t>FN-10</t>
  </si>
  <si>
    <t>FN-14</t>
  </si>
  <si>
    <t>FN-15</t>
  </si>
  <si>
    <t>FN-16</t>
  </si>
  <si>
    <t>FN-18</t>
  </si>
  <si>
    <t>FN-19</t>
  </si>
  <si>
    <t>FN-22</t>
  </si>
  <si>
    <t>FN-23</t>
  </si>
  <si>
    <t>FN-24</t>
  </si>
  <si>
    <t>FN-25</t>
  </si>
  <si>
    <t>High Limit Furniture Description</t>
  </si>
  <si>
    <t>FAB-04</t>
  </si>
  <si>
    <t>FAB-05</t>
  </si>
  <si>
    <t>FAB-06</t>
  </si>
  <si>
    <t>FAB-07</t>
  </si>
  <si>
    <t>FAB-08</t>
  </si>
  <si>
    <t>FAB-09</t>
  </si>
  <si>
    <t>FAB-10</t>
  </si>
  <si>
    <t>Depiction 04 - S.Harris - Grey</t>
  </si>
  <si>
    <t>Ophelia - Carnegie - 6530-16</t>
  </si>
  <si>
    <t>Hinge - Carnegie - 6552-11</t>
  </si>
  <si>
    <t>Caroline - Erica Shamrock - Syrup - Dark Red</t>
  </si>
  <si>
    <t>Endurance - Momentum - EPU 09202576 - Bronze</t>
  </si>
  <si>
    <t>Silo - GMF- Port</t>
  </si>
  <si>
    <t>Promessa - Ultra - Atlantic 363-2680</t>
  </si>
  <si>
    <t>Moreland - Carnegie - Crypton 6476-4</t>
  </si>
  <si>
    <t>Dune - Pallas - Midnight - 27.386.154</t>
  </si>
  <si>
    <t>Fabulous - GMF - Port</t>
  </si>
  <si>
    <t>Gaming Chair - Blackjack</t>
  </si>
  <si>
    <t>Gaming Chair -Roulette</t>
  </si>
  <si>
    <t>Blackjack Table</t>
  </si>
  <si>
    <t>Roulette Table</t>
  </si>
  <si>
    <t>Curved Sofa</t>
  </si>
  <si>
    <t>Lounge Chair - Small</t>
  </si>
  <si>
    <t>Round Coffee Table - Large</t>
  </si>
  <si>
    <t>Dining Round Table</t>
  </si>
  <si>
    <t>Dining Lounge Chair</t>
  </si>
  <si>
    <t>Modular Sectional</t>
  </si>
  <si>
    <t>Side Table</t>
  </si>
  <si>
    <t xml:space="preserve">Security Host Desk </t>
  </si>
  <si>
    <t>Pit Manager Podium</t>
  </si>
  <si>
    <t>Podium</t>
  </si>
  <si>
    <t>Desk at Credit Office</t>
  </si>
  <si>
    <t>Guest Chair</t>
  </si>
  <si>
    <t>Credenza at Credit Office</t>
  </si>
  <si>
    <t>Lounge Chair - Large</t>
  </si>
  <si>
    <t>Round Coffee Table - Small</t>
  </si>
  <si>
    <t xml:space="preserve">Gaming Chair - Slot Stool </t>
  </si>
  <si>
    <t>Sideboard</t>
  </si>
  <si>
    <t>BIDDER OVERVIEW</t>
  </si>
  <si>
    <t>Bidder Name</t>
  </si>
  <si>
    <t>Location</t>
  </si>
  <si>
    <t>In Business Since</t>
  </si>
  <si>
    <t># of Employees</t>
  </si>
  <si>
    <t># of Clients</t>
  </si>
  <si>
    <t>Industries Served</t>
  </si>
  <si>
    <t>Company Overview</t>
  </si>
  <si>
    <t>Product Solution Overview</t>
  </si>
  <si>
    <t>Service Overview</t>
  </si>
  <si>
    <t>BACKGROUND &amp; REQUIREMENTS</t>
  </si>
  <si>
    <r>
      <rPr>
        <b/>
        <sz val="10"/>
        <color theme="1"/>
        <rFont val="Arial"/>
        <family val="2"/>
      </rPr>
      <t xml:space="preserve">SCOPE:  </t>
    </r>
    <r>
      <rPr>
        <sz val="10"/>
        <color theme="1"/>
        <rFont val="Arial"/>
        <family val="2"/>
      </rPr>
      <t>The scope of this RFP is specific to furniture.  Bidders are invited to submit bid responses on some or all of the items listed in each of the product sheets.</t>
    </r>
  </si>
  <si>
    <r>
      <rPr>
        <b/>
        <sz val="10"/>
        <color theme="1"/>
        <rFont val="Arial"/>
        <family val="2"/>
      </rPr>
      <t xml:space="preserve">ORDERING: </t>
    </r>
    <r>
      <rPr>
        <sz val="10"/>
        <color theme="1"/>
        <rFont val="Arial"/>
        <family val="2"/>
      </rPr>
      <t>There will be 3 order types:
- Mock Up Rooms - We are creating 4 mock up rooms, which will be reviewed for feedback &amp; approval.
- Production - This will be for final approved product &amp; specifications.
- Attic Stock - This will be additional production qty, which will be stored in our warehouse for future use.
There are separate colums in the price sheets for each order type.  Please price accordingly based on the specifications provided.  The plan is to use the same manufacturer, supplier for all order types.  If there's a change in specification after the mock room reviews, we will work with the bid winner (same supplier) of this RFP with updated specifications &amp; pricing.</t>
    </r>
  </si>
  <si>
    <r>
      <rPr>
        <b/>
        <sz val="10"/>
        <color theme="1"/>
        <rFont val="Arial"/>
        <family val="2"/>
      </rPr>
      <t xml:space="preserve">ADDITIONAL PRICING:  </t>
    </r>
    <r>
      <rPr>
        <sz val="10"/>
        <color theme="1"/>
        <rFont val="Arial"/>
        <family val="2"/>
      </rPr>
      <t xml:space="preserve">Bidders are required to confirm any or all additional pricing, no ambiguity in pricing please.  </t>
    </r>
  </si>
  <si>
    <r>
      <rPr>
        <b/>
        <sz val="10"/>
        <color theme="1"/>
        <rFont val="Arial"/>
        <family val="2"/>
      </rPr>
      <t xml:space="preserve">SHIPPING COSTS:  </t>
    </r>
    <r>
      <rPr>
        <sz val="10"/>
        <color theme="1"/>
        <rFont val="Arial"/>
        <family val="2"/>
      </rPr>
      <t>Bidders must submit a breakdown of all shipping costs, including any tariff fees.  SGC understands the volatility of shipping costs, but we are asking bidders to submit their best estimates possible.  We would accept current costs plus an estimated % increase as an estimate, as an example.</t>
    </r>
  </si>
  <si>
    <r>
      <rPr>
        <b/>
        <sz val="10"/>
        <color theme="1"/>
        <rFont val="Arial"/>
        <family val="2"/>
      </rPr>
      <t xml:space="preserve">FORMAL QUOTE:  </t>
    </r>
    <r>
      <rPr>
        <sz val="10"/>
        <color theme="1"/>
        <rFont val="Arial"/>
        <family val="2"/>
      </rPr>
      <t>Bidders are required to complete the pricing sheets included in this workbook, Exhibit A.  In addition, bidders are required to submit a formal quote.</t>
    </r>
  </si>
  <si>
    <r>
      <rPr>
        <b/>
        <sz val="10"/>
        <color theme="1"/>
        <rFont val="Arial"/>
        <family val="2"/>
      </rPr>
      <t xml:space="preserve">LEAD TIME:  </t>
    </r>
    <r>
      <rPr>
        <sz val="10"/>
        <color theme="1"/>
        <rFont val="Arial"/>
        <family val="2"/>
      </rPr>
      <t>Bidders must confirm the lead time (from PO receipt, to on board shipping, to delivery final destination) for each item the bidder is responding to.</t>
    </r>
  </si>
  <si>
    <r>
      <rPr>
        <b/>
        <sz val="10"/>
        <color theme="1"/>
        <rFont val="Arial"/>
        <family val="2"/>
      </rPr>
      <t>MANUFACTURING &amp; SHIPPING OVERVIEW:</t>
    </r>
    <r>
      <rPr>
        <sz val="10"/>
        <color theme="1"/>
        <rFont val="Arial"/>
        <family val="2"/>
      </rPr>
      <t xml:space="preserve">
If applicable, bidders are required to provide SGC an overview of the manufacturer(s) or sources they will be using to fill the orders.  The overview must include, but is not limited to, location, size, capacity, number of years in business, summary of recent or current projects, shipping schedules &amp; lead times, etc.</t>
    </r>
  </si>
  <si>
    <r>
      <rPr>
        <b/>
        <sz val="10"/>
        <color theme="1"/>
        <rFont val="Arial"/>
        <family val="2"/>
      </rPr>
      <t xml:space="preserve">PACKAGING &amp; SHIPMENT BREAKDOWN:  </t>
    </r>
    <r>
      <rPr>
        <sz val="10"/>
        <color theme="1"/>
        <rFont val="Arial"/>
        <family val="2"/>
      </rPr>
      <t>Bidders must include a detailed breakdown of how the orders are packaged &amp; shipped.  Sample packing lists and invoices must be provided.</t>
    </r>
  </si>
  <si>
    <r>
      <rPr>
        <b/>
        <sz val="10"/>
        <color theme="1"/>
        <rFont val="Arial"/>
        <family val="2"/>
      </rPr>
      <t xml:space="preserve">TARIFF IMPACT:  </t>
    </r>
    <r>
      <rPr>
        <sz val="10"/>
        <color theme="1"/>
        <rFont val="Arial"/>
        <family val="2"/>
      </rPr>
      <t>SGC is requiring all bidders to provide a detailed overview on how tariffs are or will be impacting their shipping costs.</t>
    </r>
  </si>
  <si>
    <r>
      <rPr>
        <b/>
        <sz val="10"/>
        <color theme="1"/>
        <rFont val="Arial"/>
        <family val="2"/>
      </rPr>
      <t>OBJECTIVE:</t>
    </r>
    <r>
      <rPr>
        <sz val="10"/>
        <color theme="1"/>
        <rFont val="Arial"/>
        <family val="2"/>
      </rPr>
      <t xml:space="preserve">  Seneca Gaming Corporation (SGC) is seeking qualified furniture, fixture, &amp; equipment (FF&amp;E) manufacturers &amp; suppliers to prepare and submit proposals based on the attached Specifications and Quantities (listed in attached Exhibit A) to support the High Limit Renovation Project at its Seneca Niagara Resort &amp; Casino location in Niagara Falls, NY</t>
    </r>
  </si>
  <si>
    <r>
      <rPr>
        <b/>
        <sz val="10"/>
        <color theme="1"/>
        <rFont val="Arial"/>
        <family val="2"/>
      </rPr>
      <t xml:space="preserve">ARCHITECT OF RECORD:  </t>
    </r>
    <r>
      <rPr>
        <sz val="10"/>
        <color theme="1"/>
        <rFont val="Arial"/>
        <family val="2"/>
      </rPr>
      <t>WATG</t>
    </r>
  </si>
  <si>
    <r>
      <rPr>
        <b/>
        <sz val="10"/>
        <color theme="1"/>
        <rFont val="Arial"/>
        <family val="2"/>
      </rPr>
      <t xml:space="preserve">ALTERNATIVE ITEMS (BIDS):  </t>
    </r>
    <r>
      <rPr>
        <sz val="10"/>
        <color theme="1"/>
        <rFont val="Arial"/>
        <family val="2"/>
      </rPr>
      <t>All bidders must submit bid responses based on the items listed and the required specifications included (attached).  In addition, SGC is welcoming bidders to submit cost effective alternatives for each item.  Bidders must submit specifications, product details for each alternative proposed.</t>
    </r>
  </si>
  <si>
    <r>
      <rPr>
        <b/>
        <sz val="10"/>
        <color theme="1"/>
        <rFont val="Arial"/>
        <family val="2"/>
      </rPr>
      <t xml:space="preserve">MATERIALS:  </t>
    </r>
    <r>
      <rPr>
        <sz val="10"/>
        <color theme="1"/>
        <rFont val="Arial"/>
        <family val="2"/>
      </rPr>
      <t>Material specifications are provided in separate attachments.  The specifications include the original manufacturer used for the basis of the design(s).  Bidders must submit bid responses using the materials specified from the manufacturer listed.  In addition, SGC is welcoming bidders to submit cost effective alternatives for each material listed.  Bidders must submit specifications, product details for each alternative proposed.  Please do not send samples, but bidder(s) must be able to submit a sample immediately upon request from SGC as part of the RFP evaluation process.</t>
    </r>
  </si>
  <si>
    <r>
      <rPr>
        <b/>
        <sz val="10"/>
        <color theme="1"/>
        <rFont val="Arial"/>
        <family val="2"/>
      </rPr>
      <t xml:space="preserve">REFERENCES: </t>
    </r>
    <r>
      <rPr>
        <sz val="10"/>
        <color theme="1"/>
        <rFont val="Arial"/>
        <family val="2"/>
      </rPr>
      <t>Bidders must submit three client references from recent projects, which are similar in size &amp; scope of this one.  Please include a description of the projects, as well as contact information of the references.</t>
    </r>
  </si>
  <si>
    <r>
      <rPr>
        <b/>
        <sz val="10"/>
        <color theme="1"/>
        <rFont val="Arial"/>
        <family val="2"/>
      </rPr>
      <t xml:space="preserve">SHIPPING, STORAGE, &amp; DELIVERY SOLUTION:  </t>
    </r>
    <r>
      <rPr>
        <sz val="10"/>
        <color theme="1"/>
        <rFont val="Arial"/>
        <family val="2"/>
      </rPr>
      <t>SGC is asking bidders to submit cost effective shipping, storage, and delivery solutions.  SGC is limited on storage and resources and will be evaluating all proposed solutions as part of the vendor selection process.</t>
    </r>
  </si>
  <si>
    <t>FN-21A</t>
  </si>
  <si>
    <t>FN-21B</t>
  </si>
  <si>
    <t>Slot Bases - Standard - Single Game</t>
  </si>
  <si>
    <t>FN-20A</t>
  </si>
  <si>
    <t>FN-20B</t>
  </si>
  <si>
    <t>Slot Bases - Standard - 4 Pack Back to Back</t>
  </si>
  <si>
    <t>Slot Bases - Standard - 6 Pack Back to Back</t>
  </si>
  <si>
    <t>FN-20C</t>
  </si>
  <si>
    <t>Slot Bases - Carousel - 6 Game(Star Wars)</t>
  </si>
  <si>
    <t>Slot Bases - Carousel - 8 Game(Cowboy)</t>
  </si>
  <si>
    <t>Slot Bases - Right Hand End Cap Single</t>
  </si>
  <si>
    <t>Slot Bases - Left Hand End Cap Single</t>
  </si>
  <si>
    <t>FN-20D</t>
  </si>
  <si>
    <t>FN-20E</t>
  </si>
  <si>
    <t>FN-20F</t>
  </si>
  <si>
    <t>FN-20G</t>
  </si>
  <si>
    <t>Slot Bases - Right Hand End Cap Double</t>
  </si>
  <si>
    <t>Slot Bases - Left Hand End Cap Double</t>
  </si>
  <si>
    <t>AtticStock**</t>
  </si>
  <si>
    <r>
      <rPr>
        <b/>
        <sz val="10"/>
        <color theme="1"/>
        <rFont val="Arial"/>
        <family val="2"/>
      </rPr>
      <t xml:space="preserve">DELIVERY DEADLINE:  </t>
    </r>
    <r>
      <rPr>
        <sz val="10"/>
        <color theme="1"/>
        <rFont val="Arial"/>
        <family val="2"/>
      </rPr>
      <t>Bidders are required to deliver</t>
    </r>
    <r>
      <rPr>
        <sz val="10"/>
        <color rgb="FFFF0000"/>
        <rFont val="Arial"/>
        <family val="2"/>
      </rPr>
      <t xml:space="preserve"> product by June 2027</t>
    </r>
    <r>
      <rPr>
        <sz val="10"/>
        <color theme="1"/>
        <rFont val="Arial"/>
        <family val="2"/>
      </rPr>
      <t>. If unable to meet these delivery deadlines, bidder must their best delivery date and explanation as to why the requested delivery dates could not be met.  Bidders are required to identify &amp; explain all factors that can impact their confirmed delivery 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</si>
</sst>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theme="0"/>
      <name val="Arial"/>
      <family val="2"/>
    </font>
    <font>
      <sz val="10"/>
      <color theme="0"/>
      <name val="Arial"/>
      <family val="2"/>
    </font>
    <font>
      <b/>
      <sz val="10"/>
      <color theme="0"/>
      <name val="Arial"/>
      <family val="2"/>
    </font>
    <font>
      <b/>
      <sz val="11"/>
      <color rgb="FFFFC000"/>
      <name val="Arial"/>
      <family val="2"/>
    </font>
    <font>
      <sz val="11"/>
      <name val="Arial"/>
      <family val="2"/>
    </font>
    <font>
      <b/>
      <sz val="11"/>
      <name val="Arial"/>
      <family val="2"/>
    </font>
    <font>
      <b/>
      <sz val="10"/>
      <name val="Arial"/>
      <family val="2"/>
    </font>
    <font>
      <sz val="11"/>
      <color rgb="FF000000"/>
      <name val="Calibri"/>
      <family val="2"/>
    </font>
    <font>
      <sz val="8"/>
      <name val="Calibri"/>
      <family val="2"/>
      <scheme val="minor"/>
    </font>
    <font>
      <b/>
      <sz val="11"/>
      <color theme="0"/>
      <name val="Arial"/>
      <family val="2"/>
    </font>
    <font>
      <b/>
      <sz val="11"/>
      <color rgb="FFFFFFFF"/>
      <name val="Arial"/>
      <family val="2"/>
    </font>
    <font>
      <b/>
      <sz val="10"/>
      <color rgb="FFFFFFFF"/>
      <name val="Arial"/>
      <family val="2"/>
    </font>
    <font>
      <sz val="10"/>
      <color theme="1"/>
      <name val="Arial"/>
      <family val="2"/>
    </font>
    <font>
      <b/>
      <sz val="10"/>
      <color theme="1"/>
      <name val="Arial"/>
      <family val="2"/>
    </font>
    <font>
      <sz val="10"/>
      <color rgb="FFFF0000"/>
      <name val="Arial"/>
      <family val="2"/>
    </font>
  </fonts>
  <fills count="4">
    <fill>
      <patternFill patternType="none"/>
    </fill>
    <fill>
      <patternFill patternType="gray125"/>
    </fill>
    <fill>
      <patternFill patternType="solid">
        <fgColor rgb="FF0070C0"/>
        <bgColor indexed="64"/>
      </patternFill>
    </fill>
    <fill>
      <patternFill patternType="solid">
        <fgColor rgb="FF36609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11" fillId="0" borderId="0"/>
  </cellStyleXfs>
  <cellXfs count="72">
    <xf numFmtId="0" fontId="0" fillId="0" borderId="0" xfId="0"/>
    <xf numFmtId="0" fontId="2" fillId="0" borderId="0" xfId="0" applyFont="1"/>
    <xf numFmtId="0" fontId="3" fillId="0" borderId="0" xfId="0" applyFont="1"/>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1" fontId="5" fillId="2" borderId="1" xfId="1"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0" fontId="4" fillId="2" borderId="1" xfId="0" applyFont="1" applyFill="1" applyBorder="1" applyAlignment="1">
      <alignment horizontal="left" vertical="center" indent="1"/>
    </xf>
    <xf numFmtId="0" fontId="8" fillId="0" borderId="1" xfId="0" applyFont="1" applyBorder="1" applyAlignment="1">
      <alignment vertical="center"/>
    </xf>
    <xf numFmtId="0" fontId="8" fillId="0" borderId="1" xfId="0" applyFont="1" applyFill="1" applyBorder="1" applyAlignment="1">
      <alignment vertical="center" wrapText="1"/>
    </xf>
    <xf numFmtId="0" fontId="9" fillId="0" borderId="1" xfId="0" applyFont="1" applyBorder="1" applyAlignment="1">
      <alignment vertical="center"/>
    </xf>
    <xf numFmtId="43" fontId="10" fillId="0" borderId="1" xfId="2" applyFont="1" applyBorder="1" applyAlignment="1">
      <alignment horizontal="center" vertical="center"/>
    </xf>
    <xf numFmtId="1" fontId="5"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4" fillId="0" borderId="0" xfId="0" applyFont="1" applyAlignment="1">
      <alignment vertical="center"/>
    </xf>
    <xf numFmtId="0" fontId="4" fillId="0" borderId="0" xfId="0" applyFont="1"/>
    <xf numFmtId="0" fontId="14" fillId="2" borderId="2" xfId="0" applyFont="1" applyFill="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vertical="center" wrapText="1"/>
    </xf>
    <xf numFmtId="0" fontId="13" fillId="2" borderId="1" xfId="0" applyFont="1" applyFill="1" applyBorder="1" applyAlignment="1">
      <alignment horizontal="left" vertical="center" wrapText="1" inden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indent="1"/>
    </xf>
    <xf numFmtId="0" fontId="15" fillId="3" borderId="4" xfId="0" applyFont="1" applyFill="1" applyBorder="1" applyAlignment="1">
      <alignment vertical="center"/>
    </xf>
    <xf numFmtId="0" fontId="15" fillId="3" borderId="5" xfId="0" applyFont="1" applyFill="1" applyBorder="1" applyAlignment="1">
      <alignment horizontal="center" vertical="center"/>
    </xf>
    <xf numFmtId="0" fontId="16" fillId="0" borderId="0" xfId="0" applyFont="1" applyAlignment="1">
      <alignment vertical="center"/>
    </xf>
    <xf numFmtId="0" fontId="6" fillId="2" borderId="6" xfId="0" applyFont="1" applyFill="1" applyBorder="1" applyAlignment="1">
      <alignment horizontal="center" vertical="center"/>
    </xf>
    <xf numFmtId="0" fontId="16" fillId="0" borderId="7" xfId="0" applyFont="1" applyBorder="1" applyAlignment="1">
      <alignment vertical="center" wrapText="1"/>
    </xf>
    <xf numFmtId="0" fontId="6" fillId="2" borderId="8" xfId="0" applyFont="1" applyFill="1" applyBorder="1" applyAlignment="1">
      <alignment horizontal="center" vertical="center"/>
    </xf>
    <xf numFmtId="0" fontId="16" fillId="0" borderId="9" xfId="0" applyFont="1" applyBorder="1" applyAlignment="1">
      <alignment vertical="center" wrapText="1"/>
    </xf>
    <xf numFmtId="0" fontId="6" fillId="2" borderId="4" xfId="0" applyFont="1" applyFill="1" applyBorder="1" applyAlignment="1">
      <alignment vertical="center"/>
    </xf>
    <xf numFmtId="0" fontId="16" fillId="0" borderId="5" xfId="0" applyFont="1" applyBorder="1" applyAlignment="1">
      <alignment vertical="center" wrapText="1"/>
    </xf>
    <xf numFmtId="0" fontId="17" fillId="0" borderId="0" xfId="0" applyFont="1" applyAlignment="1">
      <alignment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2" fillId="0" borderId="0" xfId="0" applyFont="1" applyBorder="1" applyAlignment="1">
      <alignment vertical="center" wrapText="1"/>
    </xf>
    <xf numFmtId="0" fontId="4" fillId="2" borderId="10" xfId="0" applyFont="1" applyFill="1" applyBorder="1" applyAlignment="1">
      <alignment horizontal="left" vertical="center" indent="1"/>
    </xf>
    <xf numFmtId="1" fontId="5" fillId="2" borderId="10" xfId="1" applyNumberFormat="1" applyFont="1" applyFill="1" applyBorder="1" applyAlignment="1">
      <alignment horizontal="center" vertical="center"/>
    </xf>
    <xf numFmtId="1" fontId="5" fillId="2" borderId="10" xfId="0" applyNumberFormat="1" applyFont="1" applyFill="1" applyBorder="1" applyAlignment="1">
      <alignment horizontal="center" vertical="center" wrapText="1"/>
    </xf>
    <xf numFmtId="1" fontId="6" fillId="2" borderId="10" xfId="0" applyNumberFormat="1" applyFont="1" applyFill="1" applyBorder="1" applyAlignment="1">
      <alignment horizontal="center" vertical="center"/>
    </xf>
    <xf numFmtId="43" fontId="10" fillId="0" borderId="10" xfId="2" applyFont="1" applyBorder="1" applyAlignment="1">
      <alignment horizontal="center" vertical="center"/>
    </xf>
    <xf numFmtId="0" fontId="7" fillId="2" borderId="11"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 fillId="2" borderId="6" xfId="0" applyFont="1" applyFill="1" applyBorder="1" applyAlignment="1">
      <alignment horizontal="left" vertical="center"/>
    </xf>
    <xf numFmtId="43" fontId="6" fillId="2" borderId="7" xfId="2" applyFont="1" applyFill="1" applyBorder="1" applyAlignment="1">
      <alignment horizontal="center" vertical="center"/>
    </xf>
    <xf numFmtId="0" fontId="4" fillId="2" borderId="8" xfId="0" applyFont="1" applyFill="1" applyBorder="1" applyAlignment="1">
      <alignment horizontal="left" vertical="center"/>
    </xf>
    <xf numFmtId="43" fontId="6" fillId="2" borderId="9" xfId="2" applyFont="1" applyFill="1" applyBorder="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vertical="center"/>
    </xf>
    <xf numFmtId="1" fontId="5" fillId="2" borderId="16" xfId="1" applyNumberFormat="1" applyFont="1" applyFill="1" applyBorder="1" applyAlignment="1">
      <alignment horizontal="center" vertical="center"/>
    </xf>
    <xf numFmtId="1" fontId="6" fillId="2" borderId="16" xfId="0" applyNumberFormat="1" applyFont="1" applyFill="1" applyBorder="1" applyAlignment="1">
      <alignment horizontal="center" vertical="center"/>
    </xf>
    <xf numFmtId="43" fontId="6" fillId="2" borderId="16" xfId="2" applyFont="1" applyFill="1" applyBorder="1" applyAlignment="1">
      <alignment horizontal="center" vertical="center"/>
    </xf>
    <xf numFmtId="43" fontId="6" fillId="2" borderId="5" xfId="2"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4" fillId="2" borderId="8" xfId="0" applyFont="1" applyFill="1" applyBorder="1" applyAlignment="1">
      <alignment vertical="center"/>
    </xf>
    <xf numFmtId="0" fontId="2" fillId="2" borderId="14" xfId="0" applyFont="1" applyFill="1" applyBorder="1"/>
    <xf numFmtId="0" fontId="4" fillId="2" borderId="15" xfId="0" applyFont="1" applyFill="1" applyBorder="1"/>
    <xf numFmtId="0" fontId="2" fillId="2" borderId="15" xfId="0" applyFont="1" applyFill="1" applyBorder="1"/>
    <xf numFmtId="0" fontId="3" fillId="2" borderId="15" xfId="0" applyFont="1" applyFill="1" applyBorder="1"/>
    <xf numFmtId="0" fontId="2" fillId="2" borderId="17" xfId="0" applyFont="1" applyFill="1" applyBorder="1"/>
    <xf numFmtId="0" fontId="8" fillId="0" borderId="10" xfId="0" applyFont="1" applyBorder="1" applyAlignment="1">
      <alignment vertical="center"/>
    </xf>
    <xf numFmtId="0" fontId="8" fillId="0" borderId="10" xfId="0" applyFont="1" applyFill="1" applyBorder="1" applyAlignment="1">
      <alignment vertical="center" wrapText="1"/>
    </xf>
    <xf numFmtId="0" fontId="9" fillId="0" borderId="10" xfId="0" applyFont="1" applyBorder="1" applyAlignment="1">
      <alignment vertical="center"/>
    </xf>
    <xf numFmtId="0" fontId="2" fillId="0" borderId="0" xfId="0" applyFont="1" applyBorder="1" applyAlignment="1">
      <alignment horizontal="left" vertical="center" wrapText="1"/>
    </xf>
    <xf numFmtId="0" fontId="4" fillId="2" borderId="6" xfId="0" applyFont="1" applyFill="1" applyBorder="1" applyAlignment="1">
      <alignment vertical="center"/>
    </xf>
    <xf numFmtId="0" fontId="4" fillId="2" borderId="15" xfId="0" applyFont="1" applyFill="1" applyBorder="1" applyAlignment="1">
      <alignment horizontal="right" vertical="center" indent="1"/>
    </xf>
    <xf numFmtId="43" fontId="5" fillId="2" borderId="16" xfId="2" applyFont="1" applyFill="1" applyBorder="1" applyAlignment="1">
      <alignment horizontal="center" vertical="center"/>
    </xf>
  </cellXfs>
  <cellStyles count="4">
    <cellStyle name="Comma" xfId="2" builtinId="3"/>
    <cellStyle name="Currency" xfId="1" builtinId="4"/>
    <cellStyle name="Normal" xfId="0" builtinId="0"/>
    <cellStyle name="Normal 2" xfId="3" xr:uid="{0E284BB1-B348-4031-A352-067E461B74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A99BC-C035-47F8-AA88-48F6B383D16C}">
  <sheetPr>
    <pageSetUpPr fitToPage="1"/>
  </sheetPr>
  <dimension ref="A1:D10"/>
  <sheetViews>
    <sheetView tabSelected="1" workbookViewId="0">
      <pane xSplit="2" ySplit="1" topLeftCell="C2" activePane="bottomRight" state="frozen"/>
      <selection activeCell="C10" sqref="C10"/>
      <selection pane="topRight" activeCell="C10" sqref="C10"/>
      <selection pane="bottomLeft" activeCell="C10" sqref="C10"/>
      <selection pane="bottomRight" activeCell="C8" sqref="C8"/>
    </sheetView>
  </sheetViews>
  <sheetFormatPr defaultColWidth="8.7109375" defaultRowHeight="14.25" x14ac:dyDescent="0.25"/>
  <cols>
    <col min="1" max="1" width="4.42578125" style="22" customWidth="1"/>
    <col min="2" max="2" width="23.28515625" style="23" bestFit="1" customWidth="1"/>
    <col min="3" max="3" width="79.140625" style="19" customWidth="1"/>
    <col min="4" max="16384" width="8.7109375" style="19"/>
  </cols>
  <sheetData>
    <row r="1" spans="1:4" ht="37.5" customHeight="1" x14ac:dyDescent="0.25">
      <c r="A1" s="17"/>
      <c r="B1" s="34" t="s">
        <v>86</v>
      </c>
      <c r="C1" s="35"/>
      <c r="D1" s="18"/>
    </row>
    <row r="2" spans="1:4" ht="35.450000000000003" customHeight="1" x14ac:dyDescent="0.25">
      <c r="A2" s="14">
        <v>1</v>
      </c>
      <c r="B2" s="20" t="s">
        <v>87</v>
      </c>
      <c r="C2" s="21"/>
    </row>
    <row r="3" spans="1:4" ht="35.450000000000003" customHeight="1" x14ac:dyDescent="0.25">
      <c r="A3" s="14">
        <v>2</v>
      </c>
      <c r="B3" s="20" t="s">
        <v>88</v>
      </c>
      <c r="C3" s="21"/>
    </row>
    <row r="4" spans="1:4" ht="35.450000000000003" customHeight="1" x14ac:dyDescent="0.25">
      <c r="A4" s="14">
        <v>3</v>
      </c>
      <c r="B4" s="20" t="s">
        <v>89</v>
      </c>
      <c r="C4" s="21"/>
    </row>
    <row r="5" spans="1:4" ht="35.450000000000003" customHeight="1" x14ac:dyDescent="0.25">
      <c r="A5" s="14">
        <v>4</v>
      </c>
      <c r="B5" s="20" t="s">
        <v>90</v>
      </c>
      <c r="C5" s="21"/>
    </row>
    <row r="6" spans="1:4" ht="35.450000000000003" customHeight="1" x14ac:dyDescent="0.25">
      <c r="A6" s="14">
        <v>5</v>
      </c>
      <c r="B6" s="20" t="s">
        <v>91</v>
      </c>
      <c r="C6" s="21"/>
    </row>
    <row r="7" spans="1:4" ht="35.450000000000003" customHeight="1" x14ac:dyDescent="0.25">
      <c r="A7" s="14">
        <v>6</v>
      </c>
      <c r="B7" s="20" t="s">
        <v>92</v>
      </c>
      <c r="C7" s="21"/>
    </row>
    <row r="8" spans="1:4" ht="72.95" customHeight="1" x14ac:dyDescent="0.25">
      <c r="A8" s="14">
        <v>7</v>
      </c>
      <c r="B8" s="20" t="s">
        <v>93</v>
      </c>
      <c r="C8" s="21"/>
    </row>
    <row r="9" spans="1:4" ht="72.95" customHeight="1" x14ac:dyDescent="0.25">
      <c r="A9" s="14">
        <v>8</v>
      </c>
      <c r="B9" s="20" t="s">
        <v>94</v>
      </c>
      <c r="C9" s="21"/>
    </row>
    <row r="10" spans="1:4" ht="72.95" customHeight="1" x14ac:dyDescent="0.25">
      <c r="A10" s="14">
        <v>9</v>
      </c>
      <c r="B10" s="20" t="s">
        <v>95</v>
      </c>
      <c r="C10" s="21"/>
    </row>
  </sheetData>
  <mergeCells count="1">
    <mergeCell ref="B1:C1"/>
  </mergeCells>
  <pageMargins left="0.25" right="0.25" top="0.75" bottom="0.75" header="0.3" footer="0.3"/>
  <pageSetup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FB4FC-3AD1-4F63-9445-4865BB5537AB}">
  <sheetPr>
    <pageSetUpPr fitToPage="1"/>
  </sheetPr>
  <dimension ref="A1:B17"/>
  <sheetViews>
    <sheetView zoomScale="110" zoomScaleNormal="110" workbookViewId="0">
      <pane ySplit="1" topLeftCell="A3" activePane="bottomLeft" state="frozen"/>
      <selection activeCell="C10" sqref="C10"/>
      <selection pane="bottomLeft" activeCell="B11" sqref="B11"/>
    </sheetView>
  </sheetViews>
  <sheetFormatPr defaultColWidth="8.7109375" defaultRowHeight="40.5" customHeight="1" x14ac:dyDescent="0.25"/>
  <cols>
    <col min="1" max="1" width="3.140625" style="33" bestFit="1" customWidth="1"/>
    <col min="2" max="2" width="90.7109375" style="26" customWidth="1"/>
    <col min="3" max="3" width="19" style="26" customWidth="1"/>
    <col min="4" max="16384" width="8.7109375" style="26"/>
  </cols>
  <sheetData>
    <row r="1" spans="1:2" ht="33" customHeight="1" thickBot="1" x14ac:dyDescent="0.3">
      <c r="A1" s="24"/>
      <c r="B1" s="25" t="s">
        <v>96</v>
      </c>
    </row>
    <row r="2" spans="1:2" ht="69" customHeight="1" x14ac:dyDescent="0.25">
      <c r="A2" s="27">
        <v>1</v>
      </c>
      <c r="B2" s="28" t="s">
        <v>106</v>
      </c>
    </row>
    <row r="3" spans="1:2" ht="45.95" customHeight="1" x14ac:dyDescent="0.25">
      <c r="A3" s="29">
        <f>A2+1</f>
        <v>2</v>
      </c>
      <c r="B3" s="30" t="s">
        <v>97</v>
      </c>
    </row>
    <row r="4" spans="1:2" ht="24.6" customHeight="1" x14ac:dyDescent="0.25">
      <c r="A4" s="29">
        <f t="shared" ref="A4:A17" si="0">A3+1</f>
        <v>3</v>
      </c>
      <c r="B4" s="30" t="s">
        <v>107</v>
      </c>
    </row>
    <row r="5" spans="1:2" ht="55.5" customHeight="1" x14ac:dyDescent="0.25">
      <c r="A5" s="29">
        <f t="shared" si="0"/>
        <v>4</v>
      </c>
      <c r="B5" s="30" t="s">
        <v>108</v>
      </c>
    </row>
    <row r="6" spans="1:2" ht="90.6" customHeight="1" x14ac:dyDescent="0.25">
      <c r="A6" s="29">
        <f t="shared" si="0"/>
        <v>5</v>
      </c>
      <c r="B6" s="30" t="s">
        <v>109</v>
      </c>
    </row>
    <row r="7" spans="1:2" ht="117.95" hidden="1" customHeight="1" x14ac:dyDescent="0.25">
      <c r="A7" s="29">
        <f t="shared" si="0"/>
        <v>6</v>
      </c>
      <c r="B7" s="30" t="s">
        <v>98</v>
      </c>
    </row>
    <row r="8" spans="1:2" ht="41.45" customHeight="1" x14ac:dyDescent="0.25">
      <c r="A8" s="29">
        <v>6</v>
      </c>
      <c r="B8" s="30" t="s">
        <v>99</v>
      </c>
    </row>
    <row r="9" spans="1:2" ht="56.1" customHeight="1" x14ac:dyDescent="0.25">
      <c r="A9" s="29">
        <f t="shared" si="0"/>
        <v>7</v>
      </c>
      <c r="B9" s="30" t="s">
        <v>100</v>
      </c>
    </row>
    <row r="10" spans="1:2" ht="41.1" customHeight="1" x14ac:dyDescent="0.25">
      <c r="A10" s="29">
        <f t="shared" si="0"/>
        <v>8</v>
      </c>
      <c r="B10" s="30" t="s">
        <v>101</v>
      </c>
    </row>
    <row r="11" spans="1:2" ht="42" customHeight="1" x14ac:dyDescent="0.25">
      <c r="A11" s="29">
        <f t="shared" si="0"/>
        <v>9</v>
      </c>
      <c r="B11" s="30" t="s">
        <v>102</v>
      </c>
    </row>
    <row r="12" spans="1:2" ht="62.45" customHeight="1" x14ac:dyDescent="0.25">
      <c r="A12" s="29">
        <f t="shared" si="0"/>
        <v>10</v>
      </c>
      <c r="B12" s="30" t="s">
        <v>131</v>
      </c>
    </row>
    <row r="13" spans="1:2" ht="62.1" customHeight="1" x14ac:dyDescent="0.25">
      <c r="A13" s="29">
        <f t="shared" si="0"/>
        <v>11</v>
      </c>
      <c r="B13" s="30" t="s">
        <v>103</v>
      </c>
    </row>
    <row r="14" spans="1:2" ht="41.1" customHeight="1" x14ac:dyDescent="0.25">
      <c r="A14" s="29">
        <f t="shared" si="0"/>
        <v>12</v>
      </c>
      <c r="B14" s="30" t="s">
        <v>104</v>
      </c>
    </row>
    <row r="15" spans="1:2" ht="53.1" customHeight="1" x14ac:dyDescent="0.25">
      <c r="A15" s="29">
        <f t="shared" si="0"/>
        <v>13</v>
      </c>
      <c r="B15" s="30" t="s">
        <v>111</v>
      </c>
    </row>
    <row r="16" spans="1:2" ht="35.450000000000003" customHeight="1" x14ac:dyDescent="0.25">
      <c r="A16" s="29">
        <f t="shared" si="0"/>
        <v>14</v>
      </c>
      <c r="B16" s="30" t="s">
        <v>105</v>
      </c>
    </row>
    <row r="17" spans="1:2" ht="42.6" customHeight="1" thickBot="1" x14ac:dyDescent="0.3">
      <c r="A17" s="31">
        <f t="shared" si="0"/>
        <v>15</v>
      </c>
      <c r="B17" s="32" t="s">
        <v>110</v>
      </c>
    </row>
  </sheetData>
  <pageMargins left="0.25" right="0.25" top="0.75" bottom="0.75" header="0.3" footer="0.3"/>
  <pageSetup fitToHeight="3" orientation="portrait" r:id="rId1"/>
  <headerFooter>
    <oddHeader>&amp;L&amp;F  &amp;A&amp;R&amp;N</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F6C71-DBD4-4039-B452-6513CC836561}">
  <sheetPr>
    <pageSetUpPr fitToPage="1"/>
  </sheetPr>
  <dimension ref="A1:G55"/>
  <sheetViews>
    <sheetView workbookViewId="0">
      <selection activeCell="B42" sqref="B42"/>
    </sheetView>
  </sheetViews>
  <sheetFormatPr defaultColWidth="8.7109375" defaultRowHeight="15" x14ac:dyDescent="0.25"/>
  <cols>
    <col min="1" max="1" width="8.42578125" style="1" customWidth="1"/>
    <col min="2" max="2" width="49.7109375" style="16" customWidth="1"/>
    <col min="3" max="4" width="12.5703125" style="1" customWidth="1"/>
    <col min="5" max="5" width="12.5703125" style="2" customWidth="1"/>
    <col min="6" max="6" width="13.5703125" style="1" customWidth="1"/>
    <col min="7" max="7" width="17.42578125" style="1" customWidth="1"/>
    <col min="8" max="8" width="49.28515625" style="1" bestFit="1" customWidth="1"/>
    <col min="9" max="16384" width="8.7109375" style="1"/>
  </cols>
  <sheetData>
    <row r="1" spans="1:7" s="3" customFormat="1" ht="33.6" customHeight="1" x14ac:dyDescent="0.25">
      <c r="A1" s="42" t="s">
        <v>13</v>
      </c>
      <c r="B1" s="43" t="s">
        <v>47</v>
      </c>
      <c r="C1" s="44" t="s">
        <v>2</v>
      </c>
      <c r="D1" s="44" t="s">
        <v>1</v>
      </c>
      <c r="E1" s="44" t="s">
        <v>3</v>
      </c>
      <c r="F1" s="44" t="s">
        <v>8</v>
      </c>
      <c r="G1" s="45" t="s">
        <v>9</v>
      </c>
    </row>
    <row r="2" spans="1:7" s="4" customFormat="1" ht="21.95" customHeight="1" x14ac:dyDescent="0.25">
      <c r="A2" s="46" t="s">
        <v>19</v>
      </c>
      <c r="B2" s="37" t="s">
        <v>65</v>
      </c>
      <c r="C2" s="38">
        <v>42</v>
      </c>
      <c r="D2" s="39">
        <f>ROUNDUP(C2*0.05, 0)</f>
        <v>3</v>
      </c>
      <c r="E2" s="40">
        <f t="shared" ref="E2:E33" si="0">D2+C2</f>
        <v>45</v>
      </c>
      <c r="F2" s="41"/>
      <c r="G2" s="47">
        <f>E2*F2</f>
        <v>0</v>
      </c>
    </row>
    <row r="3" spans="1:7" s="4" customFormat="1" ht="21.95" customHeight="1" x14ac:dyDescent="0.25">
      <c r="A3" s="48" t="s">
        <v>20</v>
      </c>
      <c r="B3" s="8" t="s">
        <v>66</v>
      </c>
      <c r="C3" s="6">
        <v>12</v>
      </c>
      <c r="D3" s="13">
        <f t="shared" ref="D3:D30" si="1">ROUNDUP(C3*0.05, 0)</f>
        <v>1</v>
      </c>
      <c r="E3" s="7">
        <f t="shared" si="0"/>
        <v>13</v>
      </c>
      <c r="F3" s="12"/>
      <c r="G3" s="47">
        <f t="shared" ref="G3:G32" si="2">E3*F3</f>
        <v>0</v>
      </c>
    </row>
    <row r="4" spans="1:7" s="4" customFormat="1" ht="21.95" customHeight="1" x14ac:dyDescent="0.25">
      <c r="A4" s="48" t="s">
        <v>21</v>
      </c>
      <c r="B4" s="8" t="s">
        <v>67</v>
      </c>
      <c r="C4" s="6">
        <v>6</v>
      </c>
      <c r="D4" s="13">
        <v>0</v>
      </c>
      <c r="E4" s="7">
        <f t="shared" si="0"/>
        <v>6</v>
      </c>
      <c r="F4" s="12"/>
      <c r="G4" s="47">
        <f t="shared" si="2"/>
        <v>0</v>
      </c>
    </row>
    <row r="5" spans="1:7" s="4" customFormat="1" ht="21.95" customHeight="1" x14ac:dyDescent="0.25">
      <c r="A5" s="48" t="s">
        <v>22</v>
      </c>
      <c r="B5" s="8" t="s">
        <v>68</v>
      </c>
      <c r="C5" s="6">
        <v>2</v>
      </c>
      <c r="D5" s="13">
        <v>0</v>
      </c>
      <c r="E5" s="7">
        <f t="shared" si="0"/>
        <v>2</v>
      </c>
      <c r="F5" s="12"/>
      <c r="G5" s="47">
        <f t="shared" si="2"/>
        <v>0</v>
      </c>
    </row>
    <row r="6" spans="1:7" s="4" customFormat="1" ht="21.95" customHeight="1" x14ac:dyDescent="0.25">
      <c r="A6" s="48" t="s">
        <v>23</v>
      </c>
      <c r="B6" s="8" t="s">
        <v>18</v>
      </c>
      <c r="C6" s="6">
        <v>12</v>
      </c>
      <c r="D6" s="13">
        <f t="shared" si="1"/>
        <v>1</v>
      </c>
      <c r="E6" s="7">
        <f t="shared" si="0"/>
        <v>13</v>
      </c>
      <c r="F6" s="12"/>
      <c r="G6" s="47">
        <f t="shared" si="2"/>
        <v>0</v>
      </c>
    </row>
    <row r="7" spans="1:7" s="4" customFormat="1" ht="21.95" customHeight="1" x14ac:dyDescent="0.25">
      <c r="A7" s="48" t="s">
        <v>24</v>
      </c>
      <c r="B7" s="8" t="s">
        <v>69</v>
      </c>
      <c r="C7" s="6">
        <v>2</v>
      </c>
      <c r="D7" s="13">
        <f t="shared" si="1"/>
        <v>1</v>
      </c>
      <c r="E7" s="7">
        <f t="shared" si="0"/>
        <v>3</v>
      </c>
      <c r="F7" s="12"/>
      <c r="G7" s="47">
        <f t="shared" si="2"/>
        <v>0</v>
      </c>
    </row>
    <row r="8" spans="1:7" s="4" customFormat="1" ht="21.95" customHeight="1" x14ac:dyDescent="0.25">
      <c r="A8" s="48" t="s">
        <v>25</v>
      </c>
      <c r="B8" s="8" t="s">
        <v>70</v>
      </c>
      <c r="C8" s="6">
        <v>4</v>
      </c>
      <c r="D8" s="13">
        <f t="shared" si="1"/>
        <v>1</v>
      </c>
      <c r="E8" s="7">
        <f t="shared" si="0"/>
        <v>5</v>
      </c>
      <c r="F8" s="12"/>
      <c r="G8" s="47">
        <f t="shared" si="2"/>
        <v>0</v>
      </c>
    </row>
    <row r="9" spans="1:7" s="4" customFormat="1" ht="21.95" customHeight="1" x14ac:dyDescent="0.25">
      <c r="A9" s="48" t="s">
        <v>26</v>
      </c>
      <c r="B9" s="8" t="s">
        <v>71</v>
      </c>
      <c r="C9" s="6">
        <v>2</v>
      </c>
      <c r="D9" s="13">
        <f t="shared" si="1"/>
        <v>1</v>
      </c>
      <c r="E9" s="7">
        <f t="shared" si="0"/>
        <v>3</v>
      </c>
      <c r="F9" s="12"/>
      <c r="G9" s="47">
        <f t="shared" si="2"/>
        <v>0</v>
      </c>
    </row>
    <row r="10" spans="1:7" s="4" customFormat="1" ht="21.95" customHeight="1" x14ac:dyDescent="0.25">
      <c r="A10" s="48" t="s">
        <v>27</v>
      </c>
      <c r="B10" s="8" t="s">
        <v>72</v>
      </c>
      <c r="C10" s="6">
        <v>2</v>
      </c>
      <c r="D10" s="13">
        <f t="shared" si="1"/>
        <v>1</v>
      </c>
      <c r="E10" s="7">
        <f t="shared" si="0"/>
        <v>3</v>
      </c>
      <c r="F10" s="12"/>
      <c r="G10" s="47">
        <f t="shared" si="2"/>
        <v>0</v>
      </c>
    </row>
    <row r="11" spans="1:7" s="4" customFormat="1" ht="21.95" customHeight="1" x14ac:dyDescent="0.25">
      <c r="A11" s="48" t="s">
        <v>37</v>
      </c>
      <c r="B11" s="8" t="s">
        <v>73</v>
      </c>
      <c r="C11" s="6">
        <v>8</v>
      </c>
      <c r="D11" s="13">
        <f t="shared" si="1"/>
        <v>1</v>
      </c>
      <c r="E11" s="7">
        <f t="shared" si="0"/>
        <v>9</v>
      </c>
      <c r="F11" s="12"/>
      <c r="G11" s="47">
        <f t="shared" si="2"/>
        <v>0</v>
      </c>
    </row>
    <row r="12" spans="1:7" s="4" customFormat="1" ht="21.95" customHeight="1" x14ac:dyDescent="0.25">
      <c r="A12" s="48" t="s">
        <v>28</v>
      </c>
      <c r="B12" s="8" t="s">
        <v>74</v>
      </c>
      <c r="C12" s="6">
        <v>1</v>
      </c>
      <c r="D12" s="13">
        <v>0</v>
      </c>
      <c r="E12" s="7">
        <f t="shared" si="0"/>
        <v>1</v>
      </c>
      <c r="F12" s="12"/>
      <c r="G12" s="47">
        <f t="shared" si="2"/>
        <v>0</v>
      </c>
    </row>
    <row r="13" spans="1:7" s="4" customFormat="1" ht="21.95" customHeight="1" x14ac:dyDescent="0.25">
      <c r="A13" s="48" t="s">
        <v>29</v>
      </c>
      <c r="B13" s="8" t="s">
        <v>75</v>
      </c>
      <c r="C13" s="6">
        <v>7</v>
      </c>
      <c r="D13" s="13">
        <f t="shared" si="1"/>
        <v>1</v>
      </c>
      <c r="E13" s="7">
        <f t="shared" si="0"/>
        <v>8</v>
      </c>
      <c r="F13" s="12"/>
      <c r="G13" s="47">
        <f t="shared" si="2"/>
        <v>0</v>
      </c>
    </row>
    <row r="14" spans="1:7" s="4" customFormat="1" ht="21.95" customHeight="1" x14ac:dyDescent="0.25">
      <c r="A14" s="48" t="s">
        <v>30</v>
      </c>
      <c r="B14" s="8" t="s">
        <v>76</v>
      </c>
      <c r="C14" s="6">
        <v>2</v>
      </c>
      <c r="D14" s="13">
        <f t="shared" si="1"/>
        <v>1</v>
      </c>
      <c r="E14" s="7">
        <f t="shared" si="0"/>
        <v>3</v>
      </c>
      <c r="F14" s="12"/>
      <c r="G14" s="47">
        <f t="shared" si="2"/>
        <v>0</v>
      </c>
    </row>
    <row r="15" spans="1:7" s="4" customFormat="1" ht="21.95" customHeight="1" x14ac:dyDescent="0.25">
      <c r="A15" s="48" t="s">
        <v>38</v>
      </c>
      <c r="B15" s="8" t="s">
        <v>77</v>
      </c>
      <c r="C15" s="6">
        <v>1</v>
      </c>
      <c r="D15" s="13">
        <v>0</v>
      </c>
      <c r="E15" s="7">
        <f t="shared" si="0"/>
        <v>1</v>
      </c>
      <c r="F15" s="12"/>
      <c r="G15" s="47">
        <f t="shared" si="2"/>
        <v>0</v>
      </c>
    </row>
    <row r="16" spans="1:7" s="4" customFormat="1" ht="21.95" customHeight="1" x14ac:dyDescent="0.25">
      <c r="A16" s="48" t="s">
        <v>39</v>
      </c>
      <c r="B16" s="8" t="s">
        <v>78</v>
      </c>
      <c r="C16" s="6">
        <v>3</v>
      </c>
      <c r="D16" s="13">
        <f t="shared" si="1"/>
        <v>1</v>
      </c>
      <c r="E16" s="7">
        <f t="shared" si="0"/>
        <v>4</v>
      </c>
      <c r="F16" s="12"/>
      <c r="G16" s="47">
        <f t="shared" si="2"/>
        <v>0</v>
      </c>
    </row>
    <row r="17" spans="1:7" s="4" customFormat="1" ht="21.95" customHeight="1" x14ac:dyDescent="0.25">
      <c r="A17" s="48" t="s">
        <v>40</v>
      </c>
      <c r="B17" s="8" t="s">
        <v>79</v>
      </c>
      <c r="C17" s="6">
        <v>1</v>
      </c>
      <c r="D17" s="13">
        <v>0</v>
      </c>
      <c r="E17" s="7">
        <f t="shared" si="0"/>
        <v>1</v>
      </c>
      <c r="F17" s="12"/>
      <c r="G17" s="47">
        <f t="shared" si="2"/>
        <v>0</v>
      </c>
    </row>
    <row r="18" spans="1:7" s="4" customFormat="1" ht="21.95" customHeight="1" x14ac:dyDescent="0.25">
      <c r="A18" s="48" t="s">
        <v>41</v>
      </c>
      <c r="B18" s="8" t="s">
        <v>80</v>
      </c>
      <c r="C18" s="6">
        <v>3</v>
      </c>
      <c r="D18" s="13">
        <f t="shared" si="1"/>
        <v>1</v>
      </c>
      <c r="E18" s="7">
        <f t="shared" si="0"/>
        <v>4</v>
      </c>
      <c r="F18" s="12"/>
      <c r="G18" s="47">
        <f t="shared" si="2"/>
        <v>0</v>
      </c>
    </row>
    <row r="19" spans="1:7" s="4" customFormat="1" ht="21.95" customHeight="1" x14ac:dyDescent="0.25">
      <c r="A19" s="48" t="s">
        <v>42</v>
      </c>
      <c r="B19" s="8" t="s">
        <v>81</v>
      </c>
      <c r="C19" s="6">
        <v>1</v>
      </c>
      <c r="D19" s="13">
        <v>0</v>
      </c>
      <c r="E19" s="7">
        <f t="shared" si="0"/>
        <v>1</v>
      </c>
      <c r="F19" s="12"/>
      <c r="G19" s="47">
        <f t="shared" si="2"/>
        <v>0</v>
      </c>
    </row>
    <row r="20" spans="1:7" s="4" customFormat="1" ht="21.95" customHeight="1" x14ac:dyDescent="0.25">
      <c r="A20" s="48" t="s">
        <v>115</v>
      </c>
      <c r="B20" s="8" t="s">
        <v>114</v>
      </c>
      <c r="C20" s="6">
        <v>46</v>
      </c>
      <c r="D20" s="13">
        <v>10</v>
      </c>
      <c r="E20" s="7">
        <f t="shared" si="0"/>
        <v>56</v>
      </c>
      <c r="F20" s="12"/>
      <c r="G20" s="47">
        <f t="shared" si="2"/>
        <v>0</v>
      </c>
    </row>
    <row r="21" spans="1:7" s="4" customFormat="1" ht="21.95" customHeight="1" x14ac:dyDescent="0.25">
      <c r="A21" s="48" t="s">
        <v>116</v>
      </c>
      <c r="B21" s="8" t="s">
        <v>122</v>
      </c>
      <c r="C21" s="6">
        <v>11</v>
      </c>
      <c r="D21" s="13">
        <v>2</v>
      </c>
      <c r="E21" s="7">
        <f t="shared" si="0"/>
        <v>13</v>
      </c>
      <c r="F21" s="12"/>
      <c r="G21" s="47">
        <f t="shared" si="2"/>
        <v>0</v>
      </c>
    </row>
    <row r="22" spans="1:7" s="4" customFormat="1" ht="21.95" customHeight="1" x14ac:dyDescent="0.25">
      <c r="A22" s="48" t="s">
        <v>119</v>
      </c>
      <c r="B22" s="8" t="s">
        <v>123</v>
      </c>
      <c r="C22" s="6">
        <v>11</v>
      </c>
      <c r="D22" s="13">
        <v>2</v>
      </c>
      <c r="E22" s="7">
        <f t="shared" si="0"/>
        <v>13</v>
      </c>
      <c r="F22" s="12"/>
      <c r="G22" s="47">
        <f t="shared" si="2"/>
        <v>0</v>
      </c>
    </row>
    <row r="23" spans="1:7" s="4" customFormat="1" ht="21.95" customHeight="1" x14ac:dyDescent="0.25">
      <c r="A23" s="48" t="s">
        <v>124</v>
      </c>
      <c r="B23" s="8" t="s">
        <v>117</v>
      </c>
      <c r="C23" s="6">
        <v>1</v>
      </c>
      <c r="D23" s="13">
        <v>0</v>
      </c>
      <c r="E23" s="7">
        <f t="shared" si="0"/>
        <v>1</v>
      </c>
      <c r="F23" s="12"/>
      <c r="G23" s="47">
        <f t="shared" si="2"/>
        <v>0</v>
      </c>
    </row>
    <row r="24" spans="1:7" s="4" customFormat="1" ht="21.95" customHeight="1" x14ac:dyDescent="0.25">
      <c r="A24" s="48" t="s">
        <v>125</v>
      </c>
      <c r="B24" s="8" t="s">
        <v>118</v>
      </c>
      <c r="C24" s="6">
        <v>2</v>
      </c>
      <c r="D24" s="13">
        <v>0</v>
      </c>
      <c r="E24" s="7">
        <f t="shared" si="0"/>
        <v>2</v>
      </c>
      <c r="F24" s="12"/>
      <c r="G24" s="47">
        <f t="shared" si="2"/>
        <v>0</v>
      </c>
    </row>
    <row r="25" spans="1:7" s="4" customFormat="1" ht="21.95" customHeight="1" x14ac:dyDescent="0.25">
      <c r="A25" s="48" t="s">
        <v>126</v>
      </c>
      <c r="B25" s="8" t="s">
        <v>128</v>
      </c>
      <c r="C25" s="6">
        <v>3</v>
      </c>
      <c r="D25" s="13">
        <v>2</v>
      </c>
      <c r="E25" s="7">
        <f t="shared" ref="E25:E26" si="3">D25+C25</f>
        <v>5</v>
      </c>
      <c r="F25" s="12"/>
      <c r="G25" s="47">
        <f t="shared" si="2"/>
        <v>0</v>
      </c>
    </row>
    <row r="26" spans="1:7" s="4" customFormat="1" ht="21.95" customHeight="1" x14ac:dyDescent="0.25">
      <c r="A26" s="48" t="s">
        <v>127</v>
      </c>
      <c r="B26" s="8" t="s">
        <v>129</v>
      </c>
      <c r="C26" s="6">
        <v>3</v>
      </c>
      <c r="D26" s="13">
        <v>2</v>
      </c>
      <c r="E26" s="7">
        <f t="shared" si="3"/>
        <v>5</v>
      </c>
      <c r="F26" s="12"/>
      <c r="G26" s="47">
        <f t="shared" si="2"/>
        <v>0</v>
      </c>
    </row>
    <row r="27" spans="1:7" s="4" customFormat="1" ht="21.95" customHeight="1" x14ac:dyDescent="0.25">
      <c r="A27" s="48" t="s">
        <v>112</v>
      </c>
      <c r="B27" s="8" t="s">
        <v>120</v>
      </c>
      <c r="C27" s="6">
        <v>3</v>
      </c>
      <c r="D27" s="13">
        <v>0</v>
      </c>
      <c r="E27" s="7">
        <f t="shared" si="0"/>
        <v>3</v>
      </c>
      <c r="F27" s="12"/>
      <c r="G27" s="47">
        <f t="shared" si="2"/>
        <v>0</v>
      </c>
    </row>
    <row r="28" spans="1:7" s="4" customFormat="1" ht="21.95" customHeight="1" x14ac:dyDescent="0.25">
      <c r="A28" s="48" t="s">
        <v>113</v>
      </c>
      <c r="B28" s="8" t="s">
        <v>121</v>
      </c>
      <c r="C28" s="6">
        <v>1</v>
      </c>
      <c r="D28" s="13">
        <v>0</v>
      </c>
      <c r="E28" s="7">
        <f t="shared" ref="E28" si="4">D28+C28</f>
        <v>1</v>
      </c>
      <c r="F28" s="12"/>
      <c r="G28" s="47">
        <f t="shared" si="2"/>
        <v>0</v>
      </c>
    </row>
    <row r="29" spans="1:7" s="4" customFormat="1" ht="21.95" customHeight="1" x14ac:dyDescent="0.25">
      <c r="A29" s="48" t="s">
        <v>43</v>
      </c>
      <c r="B29" s="8" t="s">
        <v>82</v>
      </c>
      <c r="C29" s="6">
        <v>8</v>
      </c>
      <c r="D29" s="13">
        <f t="shared" si="1"/>
        <v>1</v>
      </c>
      <c r="E29" s="7">
        <f t="shared" si="0"/>
        <v>9</v>
      </c>
      <c r="F29" s="12"/>
      <c r="G29" s="47">
        <f t="shared" si="2"/>
        <v>0</v>
      </c>
    </row>
    <row r="30" spans="1:7" s="4" customFormat="1" ht="21.95" customHeight="1" x14ac:dyDescent="0.25">
      <c r="A30" s="48" t="s">
        <v>44</v>
      </c>
      <c r="B30" s="8" t="s">
        <v>83</v>
      </c>
      <c r="C30" s="6">
        <v>2</v>
      </c>
      <c r="D30" s="13">
        <f t="shared" si="1"/>
        <v>1</v>
      </c>
      <c r="E30" s="7">
        <f t="shared" si="0"/>
        <v>3</v>
      </c>
      <c r="F30" s="12"/>
      <c r="G30" s="47">
        <f t="shared" si="2"/>
        <v>0</v>
      </c>
    </row>
    <row r="31" spans="1:7" s="4" customFormat="1" ht="21.95" customHeight="1" x14ac:dyDescent="0.25">
      <c r="A31" s="48" t="s">
        <v>45</v>
      </c>
      <c r="B31" s="8" t="s">
        <v>84</v>
      </c>
      <c r="C31" s="6">
        <v>88</v>
      </c>
      <c r="D31" s="13">
        <v>8</v>
      </c>
      <c r="E31" s="7">
        <f t="shared" si="0"/>
        <v>96</v>
      </c>
      <c r="F31" s="12"/>
      <c r="G31" s="47">
        <f t="shared" si="2"/>
        <v>0</v>
      </c>
    </row>
    <row r="32" spans="1:7" s="4" customFormat="1" ht="21.95" customHeight="1" x14ac:dyDescent="0.25">
      <c r="A32" s="48" t="s">
        <v>46</v>
      </c>
      <c r="B32" s="8" t="s">
        <v>85</v>
      </c>
      <c r="C32" s="6">
        <v>1</v>
      </c>
      <c r="D32" s="13">
        <v>0</v>
      </c>
      <c r="E32" s="7">
        <f t="shared" si="0"/>
        <v>1</v>
      </c>
      <c r="F32" s="12"/>
      <c r="G32" s="47">
        <f t="shared" si="2"/>
        <v>0</v>
      </c>
    </row>
    <row r="33" spans="1:7" s="4" customFormat="1" ht="21.95" customHeight="1" thickBot="1" x14ac:dyDescent="0.3">
      <c r="A33" s="50"/>
      <c r="B33" s="51" t="s">
        <v>0</v>
      </c>
      <c r="C33" s="52">
        <f>SUM(C2:C32)</f>
        <v>291</v>
      </c>
      <c r="D33" s="52">
        <f>SUM(D2:D32)</f>
        <v>42</v>
      </c>
      <c r="E33" s="53">
        <f t="shared" si="0"/>
        <v>333</v>
      </c>
      <c r="F33" s="54"/>
      <c r="G33" s="55">
        <f>SUM(G2:G32)</f>
        <v>0</v>
      </c>
    </row>
    <row r="34" spans="1:7" s="4" customFormat="1" ht="22.5" customHeight="1" thickBot="1" x14ac:dyDescent="0.3">
      <c r="B34" s="15"/>
      <c r="E34" s="5"/>
    </row>
    <row r="35" spans="1:7" s="3" customFormat="1" ht="26.45" customHeight="1" x14ac:dyDescent="0.25">
      <c r="A35" s="42" t="s">
        <v>13</v>
      </c>
      <c r="B35" s="43" t="s">
        <v>10</v>
      </c>
      <c r="C35" s="43" t="s">
        <v>4</v>
      </c>
      <c r="D35" s="43" t="s">
        <v>130</v>
      </c>
      <c r="E35" s="43" t="s">
        <v>7</v>
      </c>
      <c r="F35" s="44" t="s">
        <v>14</v>
      </c>
      <c r="G35" s="45" t="s">
        <v>11</v>
      </c>
    </row>
    <row r="36" spans="1:7" s="4" customFormat="1" ht="21.95" customHeight="1" x14ac:dyDescent="0.25">
      <c r="A36" s="69" t="s">
        <v>31</v>
      </c>
      <c r="B36" s="37" t="s">
        <v>62</v>
      </c>
      <c r="C36" s="65"/>
      <c r="D36" s="66"/>
      <c r="E36" s="67"/>
      <c r="F36" s="41"/>
      <c r="G36" s="47">
        <f>E36*F36</f>
        <v>0</v>
      </c>
    </row>
    <row r="37" spans="1:7" s="4" customFormat="1" ht="21.95" customHeight="1" x14ac:dyDescent="0.25">
      <c r="A37" s="59" t="s">
        <v>32</v>
      </c>
      <c r="B37" s="8" t="s">
        <v>56</v>
      </c>
      <c r="C37" s="9"/>
      <c r="D37" s="10"/>
      <c r="E37" s="11"/>
      <c r="F37" s="12"/>
      <c r="G37" s="49">
        <f t="shared" ref="G37:G44" si="5">E37*F37</f>
        <v>0</v>
      </c>
    </row>
    <row r="38" spans="1:7" s="4" customFormat="1" ht="21.95" customHeight="1" x14ac:dyDescent="0.25">
      <c r="A38" s="59" t="s">
        <v>33</v>
      </c>
      <c r="B38" s="8" t="s">
        <v>59</v>
      </c>
      <c r="C38" s="9"/>
      <c r="D38" s="10"/>
      <c r="E38" s="11"/>
      <c r="F38" s="12"/>
      <c r="G38" s="49">
        <f t="shared" si="5"/>
        <v>0</v>
      </c>
    </row>
    <row r="39" spans="1:7" s="4" customFormat="1" ht="21.95" customHeight="1" x14ac:dyDescent="0.25">
      <c r="A39" s="59" t="s">
        <v>48</v>
      </c>
      <c r="B39" s="8" t="s">
        <v>57</v>
      </c>
      <c r="C39" s="9"/>
      <c r="D39" s="10"/>
      <c r="E39" s="11"/>
      <c r="F39" s="12"/>
      <c r="G39" s="49">
        <f t="shared" si="5"/>
        <v>0</v>
      </c>
    </row>
    <row r="40" spans="1:7" s="4" customFormat="1" ht="21.95" customHeight="1" x14ac:dyDescent="0.25">
      <c r="A40" s="59" t="s">
        <v>49</v>
      </c>
      <c r="B40" s="8" t="s">
        <v>55</v>
      </c>
      <c r="C40" s="9"/>
      <c r="D40" s="10"/>
      <c r="E40" s="11"/>
      <c r="F40" s="12"/>
      <c r="G40" s="49">
        <f t="shared" si="5"/>
        <v>0</v>
      </c>
    </row>
    <row r="41" spans="1:7" s="4" customFormat="1" ht="21.95" customHeight="1" x14ac:dyDescent="0.25">
      <c r="A41" s="59" t="s">
        <v>50</v>
      </c>
      <c r="B41" s="8" t="s">
        <v>61</v>
      </c>
      <c r="C41" s="9"/>
      <c r="D41" s="10"/>
      <c r="E41" s="11"/>
      <c r="F41" s="12"/>
      <c r="G41" s="49">
        <f t="shared" si="5"/>
        <v>0</v>
      </c>
    </row>
    <row r="42" spans="1:7" s="4" customFormat="1" ht="21.95" customHeight="1" x14ac:dyDescent="0.25">
      <c r="A42" s="59" t="s">
        <v>51</v>
      </c>
      <c r="B42" s="8" t="s">
        <v>63</v>
      </c>
      <c r="C42" s="9"/>
      <c r="D42" s="10"/>
      <c r="E42" s="11"/>
      <c r="F42" s="12"/>
      <c r="G42" s="49">
        <f t="shared" si="5"/>
        <v>0</v>
      </c>
    </row>
    <row r="43" spans="1:7" s="4" customFormat="1" ht="21.95" customHeight="1" x14ac:dyDescent="0.25">
      <c r="A43" s="59" t="s">
        <v>52</v>
      </c>
      <c r="B43" s="8" t="s">
        <v>58</v>
      </c>
      <c r="C43" s="9"/>
      <c r="D43" s="10"/>
      <c r="E43" s="11"/>
      <c r="F43" s="12"/>
      <c r="G43" s="49">
        <f t="shared" si="5"/>
        <v>0</v>
      </c>
    </row>
    <row r="44" spans="1:7" s="4" customFormat="1" ht="21.95" customHeight="1" x14ac:dyDescent="0.25">
      <c r="A44" s="59" t="s">
        <v>53</v>
      </c>
      <c r="B44" s="8" t="s">
        <v>60</v>
      </c>
      <c r="C44" s="9"/>
      <c r="D44" s="10"/>
      <c r="E44" s="11"/>
      <c r="F44" s="12"/>
      <c r="G44" s="49">
        <f t="shared" si="5"/>
        <v>0</v>
      </c>
    </row>
    <row r="45" spans="1:7" s="4" customFormat="1" ht="21.95" customHeight="1" x14ac:dyDescent="0.25">
      <c r="A45" s="59" t="s">
        <v>54</v>
      </c>
      <c r="B45" s="8" t="s">
        <v>64</v>
      </c>
      <c r="C45" s="9"/>
      <c r="D45" s="10"/>
      <c r="E45" s="11"/>
      <c r="F45" s="12"/>
      <c r="G45" s="49">
        <f t="shared" ref="G45" si="6">E45*F45</f>
        <v>0</v>
      </c>
    </row>
    <row r="46" spans="1:7" s="4" customFormat="1" ht="18.600000000000001" customHeight="1" thickBot="1" x14ac:dyDescent="0.3">
      <c r="A46" s="50"/>
      <c r="B46" s="70" t="s">
        <v>12</v>
      </c>
      <c r="C46" s="52">
        <f>SUM(C36:C45)</f>
        <v>0</v>
      </c>
      <c r="D46" s="52">
        <f>SUM(D36:D45)</f>
        <v>0</v>
      </c>
      <c r="E46" s="52">
        <f>SUM(E36:E45)</f>
        <v>0</v>
      </c>
      <c r="F46" s="71"/>
      <c r="G46" s="55">
        <f>SUM(G36:G45)</f>
        <v>0</v>
      </c>
    </row>
    <row r="47" spans="1:7" s="4" customFormat="1" ht="19.5" customHeight="1" x14ac:dyDescent="0.25">
      <c r="B47" s="15"/>
      <c r="C47" s="68" t="s">
        <v>5</v>
      </c>
      <c r="D47" s="68"/>
      <c r="E47" s="68"/>
    </row>
    <row r="48" spans="1:7" ht="19.5" customHeight="1" thickBot="1" x14ac:dyDescent="0.3">
      <c r="C48" s="36" t="s">
        <v>6</v>
      </c>
      <c r="D48" s="36"/>
    </row>
    <row r="49" spans="1:7" ht="19.5" customHeight="1" x14ac:dyDescent="0.2">
      <c r="A49" s="56" t="s">
        <v>35</v>
      </c>
      <c r="B49" s="57"/>
      <c r="C49" s="57"/>
      <c r="D49" s="57"/>
      <c r="E49" s="57"/>
      <c r="F49" s="57"/>
      <c r="G49" s="58"/>
    </row>
    <row r="50" spans="1:7" ht="20.100000000000001" customHeight="1" x14ac:dyDescent="0.2">
      <c r="A50" s="59"/>
      <c r="B50" s="8" t="s">
        <v>15</v>
      </c>
      <c r="C50" s="9"/>
      <c r="D50" s="10"/>
      <c r="E50" s="11"/>
      <c r="F50" s="12"/>
      <c r="G50" s="49">
        <f>E50*F50</f>
        <v>0</v>
      </c>
    </row>
    <row r="51" spans="1:7" ht="20.100000000000001" customHeight="1" x14ac:dyDescent="0.2">
      <c r="A51" s="59"/>
      <c r="B51" s="8" t="s">
        <v>16</v>
      </c>
      <c r="C51" s="9"/>
      <c r="D51" s="10"/>
      <c r="E51" s="11"/>
      <c r="F51" s="12"/>
      <c r="G51" s="49">
        <f t="shared" ref="G51:G54" si="7">E51*F51</f>
        <v>0</v>
      </c>
    </row>
    <row r="52" spans="1:7" ht="20.100000000000001" customHeight="1" x14ac:dyDescent="0.2">
      <c r="A52" s="59"/>
      <c r="B52" s="8" t="s">
        <v>34</v>
      </c>
      <c r="C52" s="9"/>
      <c r="D52" s="10"/>
      <c r="E52" s="11"/>
      <c r="F52" s="12"/>
      <c r="G52" s="49">
        <f t="shared" si="7"/>
        <v>0</v>
      </c>
    </row>
    <row r="53" spans="1:7" ht="20.100000000000001" customHeight="1" x14ac:dyDescent="0.2">
      <c r="A53" s="59"/>
      <c r="B53" s="8" t="s">
        <v>17</v>
      </c>
      <c r="C53" s="9"/>
      <c r="D53" s="10"/>
      <c r="E53" s="11"/>
      <c r="F53" s="12"/>
      <c r="G53" s="49">
        <f t="shared" si="7"/>
        <v>0</v>
      </c>
    </row>
    <row r="54" spans="1:7" ht="20.100000000000001" customHeight="1" x14ac:dyDescent="0.2">
      <c r="A54" s="59"/>
      <c r="B54" s="8" t="s">
        <v>36</v>
      </c>
      <c r="C54" s="9"/>
      <c r="D54" s="10"/>
      <c r="E54" s="11"/>
      <c r="F54" s="12"/>
      <c r="G54" s="49">
        <f t="shared" si="7"/>
        <v>0</v>
      </c>
    </row>
    <row r="55" spans="1:7" ht="15.75" thickBot="1" x14ac:dyDescent="0.3">
      <c r="A55" s="60"/>
      <c r="B55" s="61"/>
      <c r="C55" s="62"/>
      <c r="D55" s="62"/>
      <c r="E55" s="63"/>
      <c r="F55" s="62"/>
      <c r="G55" s="64"/>
    </row>
  </sheetData>
  <mergeCells count="3">
    <mergeCell ref="C48:D48"/>
    <mergeCell ref="A49:G49"/>
    <mergeCell ref="C47:E47"/>
  </mergeCells>
  <phoneticPr fontId="12" type="noConversion"/>
  <printOptions horizontalCentered="1"/>
  <pageMargins left="0.25" right="0.25" top="0.75" bottom="0.75" header="0.3" footer="0.3"/>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Requirements</vt:lpstr>
      <vt:lpstr>High Limit Pricing</vt:lpstr>
      <vt:lpstr>Requirements!Print_Titles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Nichols</dc:creator>
  <cp:lastModifiedBy>Shelle Heaton</cp:lastModifiedBy>
  <cp:lastPrinted>2026-03-30T18:39:35Z</cp:lastPrinted>
  <dcterms:created xsi:type="dcterms:W3CDTF">2025-10-06T15:42:02Z</dcterms:created>
  <dcterms:modified xsi:type="dcterms:W3CDTF">2026-08-13T18:57:29Z</dcterms:modified>
</cp:coreProperties>
</file>