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F3CE0B8D-FDB7-46E5-9F42-8C8DBAF67F4C}" xr6:coauthVersionLast="47" xr6:coauthVersionMax="47" xr10:uidLastSave="{00000000-0000-0000-0000-000000000000}"/>
  <bookViews>
    <workbookView xWindow="-120" yWindow="-120" windowWidth="29040" windowHeight="15720" xr2:uid="{00000000-000D-0000-FFFF-FFFF00000000}"/>
  </bookViews>
  <sheets>
    <sheet name="Instructions" sheetId="1" r:id="rId1"/>
    <sheet name="Bidder Overview" sheetId="12" r:id="rId2"/>
    <sheet name="References" sheetId="13" r:id="rId3"/>
    <sheet name="Questionnaire" sheetId="5" r:id="rId4"/>
    <sheet name="Pricing Proposal - Grocery" sheetId="17" r:id="rId5"/>
    <sheet name="Coffee &amp; Bev Equipment" sheetId="20" r:id="rId6"/>
    <sheet name="Pricing Proposal - Coffee" sheetId="19" r:id="rId7"/>
  </sheets>
  <definedNames>
    <definedName name="_xlnm._FilterDatabase" localSheetId="6" hidden="1">'Pricing Proposal - Coffee'!$D$7:$D$30</definedName>
    <definedName name="_xlnm._FilterDatabase" localSheetId="4" hidden="1">'Pricing Proposal - Grocery'!$B$7:$Y$247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7" i="20" l="1"/>
  <c r="I36" i="20"/>
  <c r="I35" i="20"/>
  <c r="I34" i="20"/>
  <c r="I33" i="20"/>
  <c r="I32" i="20"/>
  <c r="I31" i="20"/>
  <c r="I30" i="20"/>
  <c r="I29" i="20"/>
  <c r="I28" i="20"/>
  <c r="I27" i="20"/>
  <c r="I26" i="20"/>
  <c r="I25" i="20"/>
  <c r="I24" i="20"/>
  <c r="I23" i="20"/>
  <c r="I22" i="20"/>
  <c r="I21" i="20"/>
  <c r="I20" i="20"/>
  <c r="I19" i="20"/>
  <c r="I18" i="20"/>
  <c r="I17" i="20"/>
  <c r="I16" i="20"/>
  <c r="I15" i="20"/>
  <c r="I14" i="20"/>
  <c r="I13" i="20"/>
  <c r="I12" i="20"/>
  <c r="I11" i="20"/>
  <c r="I10" i="20"/>
  <c r="I9" i="20"/>
  <c r="U8" i="19"/>
  <c r="V8" i="19" s="1"/>
  <c r="U9" i="19"/>
  <c r="V9" i="19" s="1"/>
  <c r="U10" i="19"/>
  <c r="V10" i="19" s="1"/>
  <c r="U11" i="19"/>
  <c r="V11" i="19"/>
  <c r="U12" i="19"/>
  <c r="V12" i="19"/>
  <c r="U13" i="19"/>
  <c r="V13" i="19"/>
  <c r="U14" i="19"/>
  <c r="V14" i="19" s="1"/>
  <c r="U15" i="19"/>
  <c r="V15" i="19" s="1"/>
  <c r="U16" i="19"/>
  <c r="V16" i="19" s="1"/>
  <c r="U17" i="19"/>
  <c r="V17" i="19" s="1"/>
  <c r="U18" i="19"/>
  <c r="V18" i="19" s="1"/>
  <c r="U19" i="19"/>
  <c r="U20" i="19"/>
  <c r="U21" i="19"/>
  <c r="U22" i="19"/>
  <c r="U23" i="19"/>
  <c r="U24" i="19"/>
  <c r="U25" i="19"/>
  <c r="U26" i="19"/>
  <c r="U27" i="19"/>
  <c r="U28" i="19"/>
  <c r="U29" i="19"/>
  <c r="U30" i="19"/>
  <c r="U31" i="19"/>
  <c r="V31" i="19"/>
  <c r="U32" i="19"/>
  <c r="V32" i="19" s="1"/>
  <c r="U33" i="19"/>
  <c r="V33" i="19" s="1"/>
  <c r="U34" i="19"/>
  <c r="V34" i="19"/>
  <c r="U35" i="19"/>
  <c r="V35" i="19"/>
  <c r="U36" i="19"/>
  <c r="V36" i="19"/>
  <c r="U37" i="19"/>
  <c r="V37" i="19" s="1"/>
  <c r="U38" i="19"/>
  <c r="V38" i="19" s="1"/>
  <c r="U39" i="19"/>
  <c r="V39" i="19" s="1"/>
  <c r="U40" i="19"/>
  <c r="V40" i="19"/>
  <c r="U41" i="19"/>
  <c r="V41" i="19"/>
  <c r="U42" i="19"/>
  <c r="V42" i="19"/>
  <c r="U43" i="19"/>
  <c r="V43" i="19"/>
  <c r="U44" i="19"/>
  <c r="V44" i="19" s="1"/>
  <c r="U45" i="19"/>
  <c r="V45" i="19" s="1"/>
  <c r="U46" i="19"/>
  <c r="V46" i="19"/>
  <c r="U47" i="19"/>
  <c r="V47" i="19"/>
  <c r="U48" i="19"/>
  <c r="V48" i="19"/>
  <c r="U49" i="19"/>
  <c r="V49" i="19"/>
  <c r="U50" i="19"/>
  <c r="V50" i="19" s="1"/>
  <c r="U51" i="19"/>
  <c r="V51" i="19" s="1"/>
  <c r="U52" i="19"/>
  <c r="V52" i="19" s="1"/>
  <c r="U53" i="19"/>
  <c r="V53" i="19"/>
  <c r="U54" i="19"/>
  <c r="V54" i="19"/>
  <c r="U55" i="19"/>
  <c r="V55" i="19"/>
  <c r="U56" i="19"/>
  <c r="V56" i="19" s="1"/>
  <c r="U57" i="19"/>
  <c r="V57" i="19" s="1"/>
  <c r="U58" i="19"/>
  <c r="V58" i="19"/>
  <c r="U59" i="19"/>
  <c r="V59" i="19" s="1"/>
  <c r="U60" i="19"/>
  <c r="V60" i="19"/>
  <c r="U61" i="19"/>
  <c r="V61" i="19"/>
  <c r="U62" i="19"/>
  <c r="V62" i="19" s="1"/>
  <c r="U63" i="19"/>
  <c r="V63" i="19" s="1"/>
  <c r="U64" i="19"/>
  <c r="V64" i="19"/>
  <c r="U65" i="19"/>
  <c r="V65" i="19"/>
  <c r="U66" i="19"/>
  <c r="V66" i="19" s="1"/>
  <c r="U67" i="19"/>
  <c r="V67" i="19"/>
  <c r="U68" i="19"/>
  <c r="V68" i="19" s="1"/>
  <c r="U69" i="19"/>
  <c r="V69" i="19" s="1"/>
  <c r="U70" i="19"/>
  <c r="V70" i="19"/>
  <c r="U71" i="19"/>
  <c r="V71" i="19"/>
  <c r="U72" i="19"/>
  <c r="V72" i="19"/>
  <c r="U73" i="19"/>
  <c r="V73" i="19" s="1"/>
  <c r="U74" i="19"/>
  <c r="V74" i="19" s="1"/>
  <c r="U75" i="19"/>
  <c r="V75" i="19" s="1"/>
  <c r="U76" i="19"/>
  <c r="V76" i="19"/>
  <c r="U77" i="19"/>
  <c r="V77" i="19"/>
  <c r="U78" i="19"/>
  <c r="V78" i="19"/>
  <c r="U79" i="19"/>
  <c r="V79" i="19"/>
  <c r="U80" i="19"/>
  <c r="V80" i="19" s="1"/>
  <c r="U81" i="19"/>
  <c r="V81" i="19" s="1"/>
  <c r="U82" i="19"/>
  <c r="V82" i="19"/>
  <c r="U83" i="19"/>
  <c r="V83" i="19"/>
  <c r="U84" i="19"/>
  <c r="V84" i="19"/>
  <c r="U85" i="19"/>
  <c r="V85" i="19"/>
  <c r="U86" i="19"/>
  <c r="V86" i="19" s="1"/>
  <c r="U87" i="19"/>
  <c r="V87" i="19" s="1"/>
  <c r="U88" i="19"/>
  <c r="V88" i="19" s="1"/>
  <c r="U89" i="19"/>
  <c r="V89" i="19"/>
  <c r="U90" i="19"/>
  <c r="V90" i="19"/>
  <c r="U91" i="19"/>
  <c r="V91" i="19"/>
  <c r="U92" i="19"/>
  <c r="V92" i="19" s="1"/>
  <c r="U93" i="19"/>
  <c r="V93" i="19" s="1"/>
  <c r="U94" i="19"/>
  <c r="V94" i="19"/>
  <c r="U95" i="19"/>
  <c r="V95" i="19" s="1"/>
  <c r="U96" i="19"/>
  <c r="V96" i="19"/>
  <c r="U97" i="19"/>
  <c r="V97" i="19"/>
  <c r="U98" i="19"/>
  <c r="V98" i="19" s="1"/>
  <c r="U99" i="19"/>
  <c r="V99" i="19" s="1"/>
  <c r="U7" i="19"/>
  <c r="V7" i="19" s="1"/>
  <c r="Q24" i="19"/>
  <c r="Q25" i="19"/>
  <c r="Q26" i="19"/>
  <c r="Q27" i="19"/>
  <c r="Q28" i="19"/>
  <c r="Q29" i="19"/>
  <c r="Q30" i="19"/>
  <c r="V30" i="19" s="1"/>
  <c r="Q20" i="19"/>
  <c r="Q21" i="19"/>
  <c r="Q22" i="19"/>
  <c r="Q23" i="19"/>
  <c r="V23" i="19" s="1"/>
  <c r="Q19" i="19"/>
  <c r="V167" i="17"/>
  <c r="W167" i="17" s="1"/>
  <c r="P245" i="17"/>
  <c r="P246" i="17"/>
  <c r="P247" i="17"/>
  <c r="P244" i="17"/>
  <c r="P243" i="17"/>
  <c r="P242" i="17"/>
  <c r="P220" i="17"/>
  <c r="P221" i="17"/>
  <c r="P222" i="17"/>
  <c r="P223" i="17"/>
  <c r="P224" i="17"/>
  <c r="P225" i="17"/>
  <c r="P226" i="17"/>
  <c r="P227" i="17"/>
  <c r="P228" i="17"/>
  <c r="P229" i="17"/>
  <c r="P230" i="17"/>
  <c r="P231" i="17"/>
  <c r="P232" i="17"/>
  <c r="P233" i="17"/>
  <c r="P234" i="17"/>
  <c r="P235" i="17"/>
  <c r="P236" i="17"/>
  <c r="P237" i="17"/>
  <c r="P238" i="17"/>
  <c r="P239" i="17"/>
  <c r="P240" i="17"/>
  <c r="P241" i="17"/>
  <c r="P219" i="17"/>
  <c r="P209" i="17"/>
  <c r="P210" i="17"/>
  <c r="P211" i="17"/>
  <c r="P212" i="17"/>
  <c r="P213" i="17"/>
  <c r="P214" i="17"/>
  <c r="P215" i="17"/>
  <c r="P216" i="17"/>
  <c r="P217" i="17"/>
  <c r="P218" i="17"/>
  <c r="P208" i="17"/>
  <c r="P153" i="17"/>
  <c r="P154" i="17"/>
  <c r="P155" i="17"/>
  <c r="P156" i="17"/>
  <c r="P157" i="17"/>
  <c r="P158" i="17"/>
  <c r="P159" i="17"/>
  <c r="P160" i="17"/>
  <c r="P161" i="17"/>
  <c r="P162" i="17"/>
  <c r="P163" i="17"/>
  <c r="P164" i="17"/>
  <c r="P165" i="17"/>
  <c r="P166" i="17"/>
  <c r="P169" i="17"/>
  <c r="P170" i="17"/>
  <c r="P171" i="17"/>
  <c r="P172" i="17"/>
  <c r="P173" i="17"/>
  <c r="P174" i="17"/>
  <c r="P175" i="17"/>
  <c r="P176" i="17"/>
  <c r="P177" i="17"/>
  <c r="P178" i="17"/>
  <c r="P179" i="17"/>
  <c r="P180" i="17"/>
  <c r="P168" i="17"/>
  <c r="P181" i="17"/>
  <c r="P182" i="17"/>
  <c r="P183" i="17"/>
  <c r="P184" i="17"/>
  <c r="P185" i="17"/>
  <c r="P186" i="17"/>
  <c r="P187" i="17"/>
  <c r="P188" i="17"/>
  <c r="P189" i="17"/>
  <c r="P190" i="17"/>
  <c r="P191" i="17"/>
  <c r="P192" i="17"/>
  <c r="P193" i="17"/>
  <c r="P194" i="17"/>
  <c r="P195" i="17"/>
  <c r="P196" i="17"/>
  <c r="P197" i="17"/>
  <c r="P198" i="17"/>
  <c r="P199" i="17"/>
  <c r="P200" i="17"/>
  <c r="P201" i="17"/>
  <c r="P202" i="17"/>
  <c r="P203" i="17"/>
  <c r="P204" i="17"/>
  <c r="P205" i="17"/>
  <c r="P206" i="17"/>
  <c r="P207" i="17"/>
  <c r="P152" i="17"/>
  <c r="P91" i="17"/>
  <c r="P92" i="17"/>
  <c r="P93" i="17"/>
  <c r="P94" i="17"/>
  <c r="P95" i="17"/>
  <c r="P96" i="17"/>
  <c r="P97" i="17"/>
  <c r="P98" i="17"/>
  <c r="P99" i="17"/>
  <c r="P100" i="17"/>
  <c r="P101" i="17"/>
  <c r="P102" i="17"/>
  <c r="P103" i="17"/>
  <c r="P104" i="17"/>
  <c r="P105" i="17"/>
  <c r="P106" i="17"/>
  <c r="P107" i="17"/>
  <c r="P108" i="17"/>
  <c r="P109" i="17"/>
  <c r="P110" i="17"/>
  <c r="P111" i="17"/>
  <c r="P112" i="17"/>
  <c r="P113" i="17"/>
  <c r="P114" i="17"/>
  <c r="P115" i="17"/>
  <c r="P116" i="17"/>
  <c r="P117" i="17"/>
  <c r="P118" i="17"/>
  <c r="P119" i="17"/>
  <c r="P120" i="17"/>
  <c r="P121" i="17"/>
  <c r="P122" i="17"/>
  <c r="P123" i="17"/>
  <c r="P124" i="17"/>
  <c r="P125" i="17"/>
  <c r="P126" i="17"/>
  <c r="P127" i="17"/>
  <c r="P128" i="17"/>
  <c r="P129" i="17"/>
  <c r="P130" i="17"/>
  <c r="P131" i="17"/>
  <c r="P132" i="17"/>
  <c r="P133" i="17"/>
  <c r="P134" i="17"/>
  <c r="P135" i="17"/>
  <c r="P136" i="17"/>
  <c r="P137" i="17"/>
  <c r="P138" i="17"/>
  <c r="P139" i="17"/>
  <c r="P140" i="17"/>
  <c r="P141" i="17"/>
  <c r="P142" i="17"/>
  <c r="P143" i="17"/>
  <c r="P144" i="17"/>
  <c r="P145" i="17"/>
  <c r="P146" i="17"/>
  <c r="P147" i="17"/>
  <c r="P148" i="17"/>
  <c r="P149" i="17"/>
  <c r="P150" i="17"/>
  <c r="P151" i="17"/>
  <c r="P90" i="17"/>
  <c r="P58" i="17"/>
  <c r="P59" i="17"/>
  <c r="P60" i="17"/>
  <c r="P61" i="17"/>
  <c r="P62" i="17"/>
  <c r="P63" i="17"/>
  <c r="P64" i="17"/>
  <c r="P65" i="17"/>
  <c r="P66" i="17"/>
  <c r="P67" i="17"/>
  <c r="P68" i="17"/>
  <c r="P69" i="17"/>
  <c r="P70" i="17"/>
  <c r="P71" i="17"/>
  <c r="P72" i="17"/>
  <c r="P73" i="17"/>
  <c r="P74" i="17"/>
  <c r="P75" i="17"/>
  <c r="P76" i="17"/>
  <c r="P77" i="17"/>
  <c r="P78" i="17"/>
  <c r="P79" i="17"/>
  <c r="P80" i="17"/>
  <c r="P81" i="17"/>
  <c r="P82" i="17"/>
  <c r="P83" i="17"/>
  <c r="P84" i="17"/>
  <c r="P85" i="17"/>
  <c r="P86" i="17"/>
  <c r="P87" i="17"/>
  <c r="P88" i="17"/>
  <c r="P89" i="17"/>
  <c r="P57" i="17"/>
  <c r="P37" i="17"/>
  <c r="P38" i="17"/>
  <c r="P39" i="17"/>
  <c r="P40" i="17"/>
  <c r="P41" i="17"/>
  <c r="P42" i="17"/>
  <c r="P43" i="17"/>
  <c r="P44" i="17"/>
  <c r="P45" i="17"/>
  <c r="P46" i="17"/>
  <c r="P47" i="17"/>
  <c r="P48" i="17"/>
  <c r="P49" i="17"/>
  <c r="P50" i="17"/>
  <c r="P51" i="17"/>
  <c r="P52" i="17"/>
  <c r="P53" i="17"/>
  <c r="P54" i="17"/>
  <c r="P55" i="17"/>
  <c r="P56" i="17"/>
  <c r="P36" i="17"/>
  <c r="P35" i="17"/>
  <c r="P34" i="17"/>
  <c r="P17" i="17"/>
  <c r="P18" i="17"/>
  <c r="P19" i="17"/>
  <c r="P20" i="17"/>
  <c r="P21" i="17"/>
  <c r="P24" i="17"/>
  <c r="P22" i="17"/>
  <c r="P23" i="17"/>
  <c r="P25" i="17"/>
  <c r="P26" i="17"/>
  <c r="P27" i="17"/>
  <c r="P28" i="17"/>
  <c r="P29" i="17"/>
  <c r="P30" i="17"/>
  <c r="P31" i="17"/>
  <c r="P32" i="17"/>
  <c r="P33" i="17"/>
  <c r="P16" i="17"/>
  <c r="P9" i="17"/>
  <c r="P10" i="17"/>
  <c r="P11" i="17"/>
  <c r="P12" i="17"/>
  <c r="P13" i="17"/>
  <c r="P14" i="17"/>
  <c r="P15" i="17"/>
  <c r="P8" i="17"/>
  <c r="V9" i="17"/>
  <c r="W9" i="17" s="1"/>
  <c r="V10" i="17"/>
  <c r="W10" i="17" s="1"/>
  <c r="V11" i="17"/>
  <c r="W11" i="17" s="1"/>
  <c r="V12" i="17"/>
  <c r="W12" i="17" s="1"/>
  <c r="V13" i="17"/>
  <c r="W13" i="17" s="1"/>
  <c r="V14" i="17"/>
  <c r="W14" i="17" s="1"/>
  <c r="V15" i="17"/>
  <c r="W15" i="17" s="1"/>
  <c r="V16" i="17"/>
  <c r="W16" i="17" s="1"/>
  <c r="V17" i="17"/>
  <c r="W17" i="17" s="1"/>
  <c r="V18" i="17"/>
  <c r="W18" i="17" s="1"/>
  <c r="V19" i="17"/>
  <c r="W19" i="17" s="1"/>
  <c r="V20" i="17"/>
  <c r="W20" i="17" s="1"/>
  <c r="V21" i="17"/>
  <c r="W21" i="17" s="1"/>
  <c r="V24" i="17"/>
  <c r="W24" i="17" s="1"/>
  <c r="V25" i="17"/>
  <c r="W25" i="17" s="1"/>
  <c r="V26" i="17"/>
  <c r="W26" i="17" s="1"/>
  <c r="V27" i="17"/>
  <c r="W27" i="17" s="1"/>
  <c r="V28" i="17"/>
  <c r="W28" i="17" s="1"/>
  <c r="V29" i="17"/>
  <c r="W29" i="17" s="1"/>
  <c r="V30" i="17"/>
  <c r="W30" i="17" s="1"/>
  <c r="V31" i="17"/>
  <c r="W31" i="17" s="1"/>
  <c r="V32" i="17"/>
  <c r="W32" i="17" s="1"/>
  <c r="V33" i="17"/>
  <c r="W33" i="17" s="1"/>
  <c r="V34" i="17"/>
  <c r="W34" i="17" s="1"/>
  <c r="V35" i="17"/>
  <c r="W35" i="17" s="1"/>
  <c r="V36" i="17"/>
  <c r="W36" i="17" s="1"/>
  <c r="V37" i="17"/>
  <c r="W37" i="17" s="1"/>
  <c r="V38" i="17"/>
  <c r="W38" i="17" s="1"/>
  <c r="V39" i="17"/>
  <c r="W39" i="17" s="1"/>
  <c r="V40" i="17"/>
  <c r="W40" i="17" s="1"/>
  <c r="V41" i="17"/>
  <c r="W41" i="17" s="1"/>
  <c r="V42" i="17"/>
  <c r="W42" i="17" s="1"/>
  <c r="V43" i="17"/>
  <c r="W43" i="17" s="1"/>
  <c r="V44" i="17"/>
  <c r="W44" i="17" s="1"/>
  <c r="V45" i="17"/>
  <c r="W45" i="17" s="1"/>
  <c r="V46" i="17"/>
  <c r="W46" i="17" s="1"/>
  <c r="V47" i="17"/>
  <c r="W47" i="17" s="1"/>
  <c r="V48" i="17"/>
  <c r="W48" i="17" s="1"/>
  <c r="V49" i="17"/>
  <c r="W49" i="17" s="1"/>
  <c r="V50" i="17"/>
  <c r="W50" i="17" s="1"/>
  <c r="V51" i="17"/>
  <c r="W51" i="17" s="1"/>
  <c r="V52" i="17"/>
  <c r="W52" i="17" s="1"/>
  <c r="V53" i="17"/>
  <c r="W53" i="17" s="1"/>
  <c r="V54" i="17"/>
  <c r="W54" i="17" s="1"/>
  <c r="V55" i="17"/>
  <c r="W55" i="17" s="1"/>
  <c r="V56" i="17"/>
  <c r="W56" i="17" s="1"/>
  <c r="V57" i="17"/>
  <c r="W57" i="17" s="1"/>
  <c r="V58" i="17"/>
  <c r="W58" i="17" s="1"/>
  <c r="V59" i="17"/>
  <c r="W59" i="17" s="1"/>
  <c r="V60" i="17"/>
  <c r="W60" i="17" s="1"/>
  <c r="V61" i="17"/>
  <c r="W61" i="17" s="1"/>
  <c r="V62" i="17"/>
  <c r="W62" i="17" s="1"/>
  <c r="V63" i="17"/>
  <c r="W63" i="17" s="1"/>
  <c r="V64" i="17"/>
  <c r="W64" i="17" s="1"/>
  <c r="V65" i="17"/>
  <c r="W65" i="17" s="1"/>
  <c r="V66" i="17"/>
  <c r="W66" i="17" s="1"/>
  <c r="V67" i="17"/>
  <c r="W67" i="17" s="1"/>
  <c r="V68" i="17"/>
  <c r="W68" i="17" s="1"/>
  <c r="V69" i="17"/>
  <c r="W69" i="17" s="1"/>
  <c r="V70" i="17"/>
  <c r="W70" i="17" s="1"/>
  <c r="V71" i="17"/>
  <c r="W71" i="17" s="1"/>
  <c r="V72" i="17"/>
  <c r="W72" i="17" s="1"/>
  <c r="V73" i="17"/>
  <c r="W73" i="17" s="1"/>
  <c r="V74" i="17"/>
  <c r="W74" i="17" s="1"/>
  <c r="V75" i="17"/>
  <c r="W75" i="17" s="1"/>
  <c r="V76" i="17"/>
  <c r="W76" i="17" s="1"/>
  <c r="V77" i="17"/>
  <c r="W77" i="17" s="1"/>
  <c r="V78" i="17"/>
  <c r="W78" i="17" s="1"/>
  <c r="V79" i="17"/>
  <c r="W79" i="17" s="1"/>
  <c r="V80" i="17"/>
  <c r="W80" i="17" s="1"/>
  <c r="V81" i="17"/>
  <c r="W81" i="17" s="1"/>
  <c r="V82" i="17"/>
  <c r="W82" i="17" s="1"/>
  <c r="V83" i="17"/>
  <c r="W83" i="17" s="1"/>
  <c r="V84" i="17"/>
  <c r="W84" i="17" s="1"/>
  <c r="V85" i="17"/>
  <c r="W85" i="17" s="1"/>
  <c r="V86" i="17"/>
  <c r="W86" i="17" s="1"/>
  <c r="V87" i="17"/>
  <c r="W87" i="17" s="1"/>
  <c r="V88" i="17"/>
  <c r="W88" i="17" s="1"/>
  <c r="V89" i="17"/>
  <c r="W89" i="17" s="1"/>
  <c r="V90" i="17"/>
  <c r="W90" i="17" s="1"/>
  <c r="V91" i="17"/>
  <c r="W91" i="17" s="1"/>
  <c r="V92" i="17"/>
  <c r="W92" i="17" s="1"/>
  <c r="V93" i="17"/>
  <c r="W93" i="17" s="1"/>
  <c r="V94" i="17"/>
  <c r="W94" i="17" s="1"/>
  <c r="V95" i="17"/>
  <c r="W95" i="17" s="1"/>
  <c r="V96" i="17"/>
  <c r="W96" i="17" s="1"/>
  <c r="V97" i="17"/>
  <c r="W97" i="17" s="1"/>
  <c r="V98" i="17"/>
  <c r="W98" i="17" s="1"/>
  <c r="V99" i="17"/>
  <c r="W99" i="17" s="1"/>
  <c r="V100" i="17"/>
  <c r="W100" i="17" s="1"/>
  <c r="V101" i="17"/>
  <c r="W101" i="17" s="1"/>
  <c r="V102" i="17"/>
  <c r="W102" i="17" s="1"/>
  <c r="V103" i="17"/>
  <c r="W103" i="17" s="1"/>
  <c r="V104" i="17"/>
  <c r="W104" i="17" s="1"/>
  <c r="V105" i="17"/>
  <c r="W105" i="17" s="1"/>
  <c r="V106" i="17"/>
  <c r="W106" i="17" s="1"/>
  <c r="V107" i="17"/>
  <c r="W107" i="17" s="1"/>
  <c r="V108" i="17"/>
  <c r="W108" i="17" s="1"/>
  <c r="V109" i="17"/>
  <c r="W109" i="17" s="1"/>
  <c r="V110" i="17"/>
  <c r="W110" i="17" s="1"/>
  <c r="V111" i="17"/>
  <c r="W111" i="17" s="1"/>
  <c r="V112" i="17"/>
  <c r="W112" i="17" s="1"/>
  <c r="V113" i="17"/>
  <c r="W113" i="17" s="1"/>
  <c r="V114" i="17"/>
  <c r="W114" i="17" s="1"/>
  <c r="V115" i="17"/>
  <c r="W115" i="17" s="1"/>
  <c r="V116" i="17"/>
  <c r="W116" i="17" s="1"/>
  <c r="V117" i="17"/>
  <c r="W117" i="17" s="1"/>
  <c r="V118" i="17"/>
  <c r="W118" i="17" s="1"/>
  <c r="V119" i="17"/>
  <c r="W119" i="17" s="1"/>
  <c r="V120" i="17"/>
  <c r="W120" i="17" s="1"/>
  <c r="V121" i="17"/>
  <c r="W121" i="17" s="1"/>
  <c r="V122" i="17"/>
  <c r="W122" i="17" s="1"/>
  <c r="V123" i="17"/>
  <c r="W123" i="17" s="1"/>
  <c r="V124" i="17"/>
  <c r="W124" i="17" s="1"/>
  <c r="V125" i="17"/>
  <c r="W125" i="17" s="1"/>
  <c r="V126" i="17"/>
  <c r="W126" i="17" s="1"/>
  <c r="V127" i="17"/>
  <c r="W127" i="17" s="1"/>
  <c r="V128" i="17"/>
  <c r="W128" i="17" s="1"/>
  <c r="V129" i="17"/>
  <c r="W129" i="17" s="1"/>
  <c r="V130" i="17"/>
  <c r="W130" i="17" s="1"/>
  <c r="V131" i="17"/>
  <c r="W131" i="17" s="1"/>
  <c r="V132" i="17"/>
  <c r="W132" i="17" s="1"/>
  <c r="V133" i="17"/>
  <c r="W133" i="17" s="1"/>
  <c r="V134" i="17"/>
  <c r="W134" i="17" s="1"/>
  <c r="V135" i="17"/>
  <c r="W135" i="17" s="1"/>
  <c r="V136" i="17"/>
  <c r="W136" i="17" s="1"/>
  <c r="V137" i="17"/>
  <c r="W137" i="17" s="1"/>
  <c r="V138" i="17"/>
  <c r="W138" i="17" s="1"/>
  <c r="V139" i="17"/>
  <c r="W139" i="17" s="1"/>
  <c r="V140" i="17"/>
  <c r="W140" i="17" s="1"/>
  <c r="V141" i="17"/>
  <c r="W141" i="17" s="1"/>
  <c r="V142" i="17"/>
  <c r="W142" i="17" s="1"/>
  <c r="V143" i="17"/>
  <c r="W143" i="17" s="1"/>
  <c r="V144" i="17"/>
  <c r="W144" i="17" s="1"/>
  <c r="V145" i="17"/>
  <c r="W145" i="17" s="1"/>
  <c r="V146" i="17"/>
  <c r="W146" i="17" s="1"/>
  <c r="V147" i="17"/>
  <c r="W147" i="17" s="1"/>
  <c r="V148" i="17"/>
  <c r="W148" i="17" s="1"/>
  <c r="V149" i="17"/>
  <c r="W149" i="17" s="1"/>
  <c r="V150" i="17"/>
  <c r="W150" i="17" s="1"/>
  <c r="V151" i="17"/>
  <c r="W151" i="17" s="1"/>
  <c r="V152" i="17"/>
  <c r="W152" i="17" s="1"/>
  <c r="V153" i="17"/>
  <c r="W153" i="17" s="1"/>
  <c r="V154" i="17"/>
  <c r="W154" i="17" s="1"/>
  <c r="V155" i="17"/>
  <c r="W155" i="17" s="1"/>
  <c r="V156" i="17"/>
  <c r="W156" i="17" s="1"/>
  <c r="V157" i="17"/>
  <c r="W157" i="17" s="1"/>
  <c r="V158" i="17"/>
  <c r="W158" i="17" s="1"/>
  <c r="V159" i="17"/>
  <c r="W159" i="17" s="1"/>
  <c r="V160" i="17"/>
  <c r="W160" i="17" s="1"/>
  <c r="V161" i="17"/>
  <c r="W161" i="17" s="1"/>
  <c r="V162" i="17"/>
  <c r="W162" i="17" s="1"/>
  <c r="V163" i="17"/>
  <c r="W163" i="17" s="1"/>
  <c r="V164" i="17"/>
  <c r="W164" i="17" s="1"/>
  <c r="V165" i="17"/>
  <c r="W165" i="17" s="1"/>
  <c r="V166" i="17"/>
  <c r="W166" i="17" s="1"/>
  <c r="V169" i="17"/>
  <c r="W169" i="17" s="1"/>
  <c r="V170" i="17"/>
  <c r="W170" i="17" s="1"/>
  <c r="V171" i="17"/>
  <c r="W171" i="17" s="1"/>
  <c r="V172" i="17"/>
  <c r="W172" i="17" s="1"/>
  <c r="V173" i="17"/>
  <c r="W173" i="17" s="1"/>
  <c r="V174" i="17"/>
  <c r="W174" i="17" s="1"/>
  <c r="V175" i="17"/>
  <c r="W175" i="17" s="1"/>
  <c r="V176" i="17"/>
  <c r="W176" i="17" s="1"/>
  <c r="V177" i="17"/>
  <c r="W177" i="17" s="1"/>
  <c r="V178" i="17"/>
  <c r="W178" i="17" s="1"/>
  <c r="V179" i="17"/>
  <c r="W179" i="17" s="1"/>
  <c r="V180" i="17"/>
  <c r="W180" i="17" s="1"/>
  <c r="V181" i="17"/>
  <c r="W181" i="17" s="1"/>
  <c r="V182" i="17"/>
  <c r="W182" i="17" s="1"/>
  <c r="V183" i="17"/>
  <c r="W183" i="17" s="1"/>
  <c r="V184" i="17"/>
  <c r="W184" i="17" s="1"/>
  <c r="V185" i="17"/>
  <c r="W185" i="17" s="1"/>
  <c r="V186" i="17"/>
  <c r="W186" i="17" s="1"/>
  <c r="V187" i="17"/>
  <c r="W187" i="17" s="1"/>
  <c r="V188" i="17"/>
  <c r="W188" i="17" s="1"/>
  <c r="V189" i="17"/>
  <c r="W189" i="17" s="1"/>
  <c r="V190" i="17"/>
  <c r="W190" i="17" s="1"/>
  <c r="V191" i="17"/>
  <c r="W191" i="17" s="1"/>
  <c r="V192" i="17"/>
  <c r="W192" i="17" s="1"/>
  <c r="V193" i="17"/>
  <c r="W193" i="17" s="1"/>
  <c r="V194" i="17"/>
  <c r="W194" i="17" s="1"/>
  <c r="V195" i="17"/>
  <c r="W195" i="17" s="1"/>
  <c r="V196" i="17"/>
  <c r="W196" i="17" s="1"/>
  <c r="V197" i="17"/>
  <c r="W197" i="17" s="1"/>
  <c r="V198" i="17"/>
  <c r="W198" i="17" s="1"/>
  <c r="V199" i="17"/>
  <c r="W199" i="17" s="1"/>
  <c r="V200" i="17"/>
  <c r="W200" i="17" s="1"/>
  <c r="V201" i="17"/>
  <c r="W201" i="17" s="1"/>
  <c r="V202" i="17"/>
  <c r="W202" i="17" s="1"/>
  <c r="V203" i="17"/>
  <c r="W203" i="17" s="1"/>
  <c r="V204" i="17"/>
  <c r="W204" i="17" s="1"/>
  <c r="V205" i="17"/>
  <c r="W205" i="17" s="1"/>
  <c r="V206" i="17"/>
  <c r="W206" i="17" s="1"/>
  <c r="V207" i="17"/>
  <c r="W207" i="17" s="1"/>
  <c r="V208" i="17"/>
  <c r="W208" i="17" s="1"/>
  <c r="V209" i="17"/>
  <c r="W209" i="17" s="1"/>
  <c r="V210" i="17"/>
  <c r="W210" i="17" s="1"/>
  <c r="V211" i="17"/>
  <c r="W211" i="17" s="1"/>
  <c r="V212" i="17"/>
  <c r="W212" i="17" s="1"/>
  <c r="V213" i="17"/>
  <c r="W213" i="17" s="1"/>
  <c r="V214" i="17"/>
  <c r="W214" i="17" s="1"/>
  <c r="V215" i="17"/>
  <c r="W215" i="17" s="1"/>
  <c r="V216" i="17"/>
  <c r="W216" i="17" s="1"/>
  <c r="V217" i="17"/>
  <c r="W217" i="17" s="1"/>
  <c r="V218" i="17"/>
  <c r="W218" i="17" s="1"/>
  <c r="V219" i="17"/>
  <c r="W219" i="17" s="1"/>
  <c r="V220" i="17"/>
  <c r="W220" i="17" s="1"/>
  <c r="V221" i="17"/>
  <c r="W221" i="17" s="1"/>
  <c r="V222" i="17"/>
  <c r="W222" i="17" s="1"/>
  <c r="V223" i="17"/>
  <c r="W223" i="17" s="1"/>
  <c r="V224" i="17"/>
  <c r="W224" i="17" s="1"/>
  <c r="V225" i="17"/>
  <c r="W225" i="17" s="1"/>
  <c r="V226" i="17"/>
  <c r="W226" i="17" s="1"/>
  <c r="V227" i="17"/>
  <c r="W227" i="17" s="1"/>
  <c r="V228" i="17"/>
  <c r="W228" i="17" s="1"/>
  <c r="V229" i="17"/>
  <c r="W229" i="17" s="1"/>
  <c r="V230" i="17"/>
  <c r="W230" i="17" s="1"/>
  <c r="V231" i="17"/>
  <c r="W231" i="17" s="1"/>
  <c r="V232" i="17"/>
  <c r="W232" i="17" s="1"/>
  <c r="V233" i="17"/>
  <c r="W233" i="17" s="1"/>
  <c r="V234" i="17"/>
  <c r="W234" i="17" s="1"/>
  <c r="V235" i="17"/>
  <c r="W235" i="17" s="1"/>
  <c r="V236" i="17"/>
  <c r="W236" i="17" s="1"/>
  <c r="V237" i="17"/>
  <c r="W237" i="17" s="1"/>
  <c r="V238" i="17"/>
  <c r="W238" i="17" s="1"/>
  <c r="V239" i="17"/>
  <c r="W239" i="17" s="1"/>
  <c r="V240" i="17"/>
  <c r="W240" i="17" s="1"/>
  <c r="V241" i="17"/>
  <c r="W241" i="17" s="1"/>
  <c r="V242" i="17"/>
  <c r="W242" i="17" s="1"/>
  <c r="V243" i="17"/>
  <c r="W243" i="17" s="1"/>
  <c r="V244" i="17"/>
  <c r="W244" i="17" s="1"/>
  <c r="V245" i="17"/>
  <c r="W245" i="17" s="1"/>
  <c r="V246" i="17"/>
  <c r="W246" i="17" s="1"/>
  <c r="V247" i="17"/>
  <c r="W247" i="17" s="1"/>
  <c r="V8" i="17"/>
  <c r="W8" i="17" s="1"/>
  <c r="V22" i="19" l="1"/>
  <c r="V29" i="19"/>
  <c r="V28" i="19"/>
  <c r="V25" i="19"/>
  <c r="V24" i="19"/>
  <c r="V21" i="19"/>
  <c r="V20" i="19"/>
  <c r="V19" i="19"/>
  <c r="V27" i="19"/>
  <c r="V26" i="19"/>
  <c r="V100" i="19" s="1"/>
  <c r="V101" i="19" s="1"/>
  <c r="W248" i="17"/>
  <c r="W249" i="17" l="1"/>
  <c r="W250" i="17" s="1"/>
</calcChain>
</file>

<file path=xl/sharedStrings.xml><?xml version="1.0" encoding="utf-8"?>
<sst xmlns="http://schemas.openxmlformats.org/spreadsheetml/2006/main" count="3575" uniqueCount="1384">
  <si>
    <t>Bidder Questionnaire</t>
  </si>
  <si>
    <t>Location</t>
  </si>
  <si>
    <t>In Business Since</t>
  </si>
  <si>
    <t># of Employees</t>
  </si>
  <si>
    <t># of Clients</t>
  </si>
  <si>
    <t>Industries Served</t>
  </si>
  <si>
    <t>Company Overview</t>
  </si>
  <si>
    <t>ID</t>
  </si>
  <si>
    <t>Company Name</t>
  </si>
  <si>
    <t>Reference Contact Name, Title, &amp; Contact Information</t>
  </si>
  <si>
    <t>Bidder Overview</t>
  </si>
  <si>
    <t>Client References</t>
  </si>
  <si>
    <t>Bidder Instructions</t>
  </si>
  <si>
    <t>Tab 2 - Bidder Overview</t>
  </si>
  <si>
    <t>Please complete the following tabs as instructed in each tab:</t>
  </si>
  <si>
    <t>Tab 3 - References</t>
  </si>
  <si>
    <t>Questions</t>
  </si>
  <si>
    <t>Comments</t>
  </si>
  <si>
    <t>Reference Company Name</t>
  </si>
  <si>
    <t xml:space="preserve">Name: 
Title: 
Email: 
Phone: </t>
  </si>
  <si>
    <t>Are you able to meet the specifications provided?  
If No, please explain in Comments section.</t>
  </si>
  <si>
    <t>Will you accept SGC's Terms &amp; Conditions as mentioned in the RFP document?
If No, please explain in Comments section.</t>
  </si>
  <si>
    <t>Tab 4 - Questionnaire</t>
  </si>
  <si>
    <t>Do you have any experience serving multi-property and Native American-owned casinos? 
If yes, please explain in Comments section.</t>
  </si>
  <si>
    <t>Are there any additional fees or surcharges not included in your bid?
If yes, please explain in Comments section.</t>
  </si>
  <si>
    <t xml:space="preserve">Do you provide any discounts?
If Yes, please explain in the Comments section. </t>
  </si>
  <si>
    <t>Pricing Proposal - Grocery</t>
  </si>
  <si>
    <t>Item Category</t>
  </si>
  <si>
    <t>SGC 
Item Number</t>
  </si>
  <si>
    <t>Item Description</t>
  </si>
  <si>
    <t>Count</t>
  </si>
  <si>
    <t>U/M</t>
  </si>
  <si>
    <t>Pricing U/M</t>
  </si>
  <si>
    <t>Order U/M</t>
  </si>
  <si>
    <t>Vendor Price</t>
  </si>
  <si>
    <t>Exact Item Match 
(Y / N)</t>
  </si>
  <si>
    <t>BACON / SAUSAGE / HOT DOGS</t>
  </si>
  <si>
    <t>CASE</t>
  </si>
  <si>
    <t>BEEF</t>
  </si>
  <si>
    <t>LB</t>
  </si>
  <si>
    <t>BEEF RIBEYE LIP ON BNLS CAB PK3/16LB 48LB</t>
  </si>
  <si>
    <t>EACH</t>
  </si>
  <si>
    <t>BOTTLED WATER</t>
  </si>
  <si>
    <t>BREAD, ROLLS, PASTRIES</t>
  </si>
  <si>
    <t>DAIRY</t>
  </si>
  <si>
    <t>BUTTER CUP WHIPPED 720CT</t>
  </si>
  <si>
    <t>GAL</t>
  </si>
  <si>
    <t>DOZ</t>
  </si>
  <si>
    <t>DRY GOODS / GROCERY</t>
  </si>
  <si>
    <t>GRAVY SAUGAGE COUNTRY 6#10 CAN</t>
  </si>
  <si>
    <t>CANS</t>
  </si>
  <si>
    <t>LTR</t>
  </si>
  <si>
    <t>BAG</t>
  </si>
  <si>
    <t>OZ</t>
  </si>
  <si>
    <t>FROZEN FOODS</t>
  </si>
  <si>
    <t>PORK / HAM</t>
  </si>
  <si>
    <t>PORK RIB ST.LOUIS 2.75 30LBA</t>
  </si>
  <si>
    <t>POULTRY</t>
  </si>
  <si>
    <t>PRODUCE (PROCESSED)</t>
  </si>
  <si>
    <t>PAIL</t>
  </si>
  <si>
    <t>SEAFOOD</t>
  </si>
  <si>
    <t>S</t>
  </si>
  <si>
    <t>PRI/SEC</t>
  </si>
  <si>
    <t>P</t>
  </si>
  <si>
    <t>Order 
U/M</t>
  </si>
  <si>
    <t xml:space="preserve">Landed Cost to SGC </t>
  </si>
  <si>
    <t>Pack Size</t>
  </si>
  <si>
    <t>Pack
U/M</t>
  </si>
  <si>
    <t>TRAY</t>
  </si>
  <si>
    <t>Pack Size U/M</t>
  </si>
  <si>
    <t>Estimated Annual Qty</t>
  </si>
  <si>
    <t>Fixed 
Vendor Markup 
(%)</t>
  </si>
  <si>
    <t>Total Estimated Annual Cost to SGC</t>
  </si>
  <si>
    <t>Plus 30%:</t>
  </si>
  <si>
    <t>Brand</t>
  </si>
  <si>
    <t>GTIN</t>
  </si>
  <si>
    <t>SAHLENS</t>
  </si>
  <si>
    <t>2/5 LB</t>
  </si>
  <si>
    <t>38512</t>
  </si>
  <si>
    <t>00073849385126</t>
  </si>
  <si>
    <t>SMITHFIELD</t>
  </si>
  <si>
    <t>12003</t>
  </si>
  <si>
    <t>10043200120038</t>
  </si>
  <si>
    <t>HORMEL</t>
  </si>
  <si>
    <t>1/15 LB</t>
  </si>
  <si>
    <t>55253</t>
  </si>
  <si>
    <t>10037600552537</t>
  </si>
  <si>
    <t>FONTANINI</t>
  </si>
  <si>
    <t>1/10 LB</t>
  </si>
  <si>
    <t>82399</t>
  </si>
  <si>
    <t>HATFIELD</t>
  </si>
  <si>
    <t>2/10 LB</t>
  </si>
  <si>
    <t>3801</t>
  </si>
  <si>
    <t>10070919038019</t>
  </si>
  <si>
    <t>1/15 LB AVG</t>
  </si>
  <si>
    <t>70247174987</t>
  </si>
  <si>
    <t>10070247174980</t>
  </si>
  <si>
    <t>MARGHERITA</t>
  </si>
  <si>
    <t>2/12.5 LB</t>
  </si>
  <si>
    <t>20027815220106</t>
  </si>
  <si>
    <t>30578</t>
  </si>
  <si>
    <t>00032587793553</t>
  </si>
  <si>
    <t>MINEO WARDYNSKI</t>
  </si>
  <si>
    <t>5/15 LB AVG</t>
  </si>
  <si>
    <t>20444</t>
  </si>
  <si>
    <t/>
  </si>
  <si>
    <t>PACKER</t>
  </si>
  <si>
    <t>TWO RIVERS</t>
  </si>
  <si>
    <t>5/18 LB AVG</t>
  </si>
  <si>
    <t>55260</t>
  </si>
  <si>
    <t>00847494016151</t>
  </si>
  <si>
    <t>1/72 LB AVG</t>
  </si>
  <si>
    <t>6/13 LB AVG</t>
  </si>
  <si>
    <t>1193</t>
  </si>
  <si>
    <t>IBP/EXCEL/SWIF</t>
  </si>
  <si>
    <t>12/6 LB AVG</t>
  </si>
  <si>
    <t>236</t>
  </si>
  <si>
    <t>CAB</t>
  </si>
  <si>
    <t>2146</t>
  </si>
  <si>
    <t>7/12 LB AVG</t>
  </si>
  <si>
    <t>7789</t>
  </si>
  <si>
    <t>4/15 LB AVG</t>
  </si>
  <si>
    <t>6438 6126</t>
  </si>
  <si>
    <t>90027182006173</t>
  </si>
  <si>
    <t>14/12 OZ</t>
  </si>
  <si>
    <t>55360</t>
  </si>
  <si>
    <t>00847494018766</t>
  </si>
  <si>
    <t>6/10 LB AVG</t>
  </si>
  <si>
    <t>CAB PRIME</t>
  </si>
  <si>
    <t>5/17 LB AVG</t>
  </si>
  <si>
    <t>IBP</t>
  </si>
  <si>
    <t>1/65 LB AVG</t>
  </si>
  <si>
    <t>90027182029594</t>
  </si>
  <si>
    <t>16/10 OZ</t>
  </si>
  <si>
    <t>55879</t>
  </si>
  <si>
    <t>00847494019503</t>
  </si>
  <si>
    <t>TASTY STEAK</t>
  </si>
  <si>
    <t>27/6 OZ</t>
  </si>
  <si>
    <t>7911 391210</t>
  </si>
  <si>
    <t>00793577335605</t>
  </si>
  <si>
    <t>50/3.2 OZ</t>
  </si>
  <si>
    <t>59610</t>
  </si>
  <si>
    <t>00080939227051</t>
  </si>
  <si>
    <t>ADVANCE</t>
  </si>
  <si>
    <t>FIJI</t>
  </si>
  <si>
    <t>12/33.8 OZ</t>
  </si>
  <si>
    <t>1 LITER</t>
  </si>
  <si>
    <t>00632565000050</t>
  </si>
  <si>
    <t>24/16.9 OZ</t>
  </si>
  <si>
    <t>500 ML</t>
  </si>
  <si>
    <t>00632565000043</t>
  </si>
  <si>
    <t>AL COHENS</t>
  </si>
  <si>
    <t>26/20 OZ</t>
  </si>
  <si>
    <t>439A      SNC</t>
  </si>
  <si>
    <t>00071866000596</t>
  </si>
  <si>
    <t>ECCE PANIS</t>
  </si>
  <si>
    <t>12/1 LB</t>
  </si>
  <si>
    <t>0657522990356</t>
  </si>
  <si>
    <t>10657522990356</t>
  </si>
  <si>
    <t>FLOWERS</t>
  </si>
  <si>
    <t>8/36 OZ</t>
  </si>
  <si>
    <t>40082390</t>
  </si>
  <si>
    <t>10075361010736</t>
  </si>
  <si>
    <t>0657522990691</t>
  </si>
  <si>
    <t>10657522990691</t>
  </si>
  <si>
    <t>24/8 OZ</t>
  </si>
  <si>
    <t>0657522991124</t>
  </si>
  <si>
    <t>10657522991124</t>
  </si>
  <si>
    <t>OVENSTONE</t>
  </si>
  <si>
    <t>0018687011</t>
  </si>
  <si>
    <t>10018687010981</t>
  </si>
  <si>
    <t>120/1.6 OZ</t>
  </si>
  <si>
    <t>8/40 OZ</t>
  </si>
  <si>
    <t>40044290</t>
  </si>
  <si>
    <t>10075361023309</t>
  </si>
  <si>
    <t>TOM CAT</t>
  </si>
  <si>
    <t>60/2.8 OZ</t>
  </si>
  <si>
    <t>226202FC60</t>
  </si>
  <si>
    <t>74825205862100</t>
  </si>
  <si>
    <t>RECETA DE ORO</t>
  </si>
  <si>
    <t>6/12 CT</t>
  </si>
  <si>
    <t>59665 GC</t>
  </si>
  <si>
    <t>00031400033848</t>
  </si>
  <si>
    <t>COSTANZO</t>
  </si>
  <si>
    <t>72/3.7 OZ</t>
  </si>
  <si>
    <t>5562</t>
  </si>
  <si>
    <t>10635790000199</t>
  </si>
  <si>
    <t>48/3.7 OZ</t>
  </si>
  <si>
    <t>5520</t>
  </si>
  <si>
    <t>10635790002001</t>
  </si>
  <si>
    <t>ORIGINAL PIZZA</t>
  </si>
  <si>
    <t>72/2 OZ</t>
  </si>
  <si>
    <t>10765</t>
  </si>
  <si>
    <t>00835391001127</t>
  </si>
  <si>
    <t>22/24 OZ</t>
  </si>
  <si>
    <t>440</t>
  </si>
  <si>
    <t>00071866000602</t>
  </si>
  <si>
    <t>5714</t>
  </si>
  <si>
    <t>10635790001080</t>
  </si>
  <si>
    <t>72/3.1 OZ</t>
  </si>
  <si>
    <t>5582</t>
  </si>
  <si>
    <t>10635790055823</t>
  </si>
  <si>
    <t>EUROPASTRY</t>
  </si>
  <si>
    <t>1/192 1.35OZ</t>
  </si>
  <si>
    <t>86713</t>
  </si>
  <si>
    <t>50076489867132</t>
  </si>
  <si>
    <t>CHEF PIERRE</t>
  </si>
  <si>
    <t>4/64 OZ</t>
  </si>
  <si>
    <t>08281</t>
  </si>
  <si>
    <t>10032100082812</t>
  </si>
  <si>
    <t>8/12 CT</t>
  </si>
  <si>
    <t>40028350</t>
  </si>
  <si>
    <t>10075361022142</t>
  </si>
  <si>
    <t>BRIDOR</t>
  </si>
  <si>
    <t>60/3.74 OZ</t>
  </si>
  <si>
    <t>52442</t>
  </si>
  <si>
    <t>10057483524421</t>
  </si>
  <si>
    <t>GRASSLAND</t>
  </si>
  <si>
    <t>1/8 LB</t>
  </si>
  <si>
    <t>7000</t>
  </si>
  <si>
    <t>30054231080288</t>
  </si>
  <si>
    <t>UPSTATE</t>
  </si>
  <si>
    <t>36/1 LB</t>
  </si>
  <si>
    <t>80110-107840</t>
  </si>
  <si>
    <t>10078800114708</t>
  </si>
  <si>
    <t>7132</t>
  </si>
  <si>
    <t>50079176071324</t>
  </si>
  <si>
    <t>80120-107840</t>
  </si>
  <si>
    <t>10078800114715</t>
  </si>
  <si>
    <t>OLD WORLD</t>
  </si>
  <si>
    <t>30/1 LB</t>
  </si>
  <si>
    <t>5023959</t>
  </si>
  <si>
    <t>10078684739667</t>
  </si>
  <si>
    <t>GALBANI PROF</t>
  </si>
  <si>
    <t>6/5 LB</t>
  </si>
  <si>
    <t>0160600</t>
  </si>
  <si>
    <t>40074030001502</t>
  </si>
  <si>
    <t>GREAT LAKES</t>
  </si>
  <si>
    <t>6/2 LB</t>
  </si>
  <si>
    <t>23061</t>
  </si>
  <si>
    <t>10036514230593</t>
  </si>
  <si>
    <t>4/5 LB</t>
  </si>
  <si>
    <t>17021</t>
  </si>
  <si>
    <t>10036514170240</t>
  </si>
  <si>
    <t>21071</t>
  </si>
  <si>
    <t>10036514210779</t>
  </si>
  <si>
    <t>24402</t>
  </si>
  <si>
    <t>10036514244057</t>
  </si>
  <si>
    <t>10/3 LB</t>
  </si>
  <si>
    <t>19212</t>
  </si>
  <si>
    <t>10036514251000</t>
  </si>
  <si>
    <t>15925</t>
  </si>
  <si>
    <t>10036514159207</t>
  </si>
  <si>
    <t>TASTEE POUR</t>
  </si>
  <si>
    <t>4/1 GAL</t>
  </si>
  <si>
    <t>103350</t>
  </si>
  <si>
    <t>00751884905355</t>
  </si>
  <si>
    <t>BELGIOIOSO</t>
  </si>
  <si>
    <t>00710</t>
  </si>
  <si>
    <t>10031142007104</t>
  </si>
  <si>
    <t>13074</t>
  </si>
  <si>
    <t>10036514130404</t>
  </si>
  <si>
    <t>14458</t>
  </si>
  <si>
    <t>10036514344627</t>
  </si>
  <si>
    <t>PHILADELPHIA</t>
  </si>
  <si>
    <t>6/3 LB</t>
  </si>
  <si>
    <t>61600</t>
  </si>
  <si>
    <t>10021000616005</t>
  </si>
  <si>
    <t>6/1.5 LB</t>
  </si>
  <si>
    <t>13071</t>
  </si>
  <si>
    <t>10036514130503</t>
  </si>
  <si>
    <t>MARMARIS</t>
  </si>
  <si>
    <t>00025</t>
  </si>
  <si>
    <t>10851131001667</t>
  </si>
  <si>
    <t>CORTONA</t>
  </si>
  <si>
    <t>10182</t>
  </si>
  <si>
    <t>10656133104220</t>
  </si>
  <si>
    <t>CASA VATONI</t>
  </si>
  <si>
    <t>4/5 LB TUB</t>
  </si>
  <si>
    <t>6701</t>
  </si>
  <si>
    <t>10656133104206</t>
  </si>
  <si>
    <t>15261</t>
  </si>
  <si>
    <t>10036514152642</t>
  </si>
  <si>
    <t>11046</t>
  </si>
  <si>
    <t>10036514110772</t>
  </si>
  <si>
    <t>ORTEGA</t>
  </si>
  <si>
    <t>4/107 OZ</t>
  </si>
  <si>
    <t>706068</t>
  </si>
  <si>
    <t>10039000060681</t>
  </si>
  <si>
    <t>25176</t>
  </si>
  <si>
    <t>10036514251765</t>
  </si>
  <si>
    <t>YOPLAIT</t>
  </si>
  <si>
    <t>6/64 OZ</t>
  </si>
  <si>
    <t>70470-16631</t>
  </si>
  <si>
    <t>10070470166312</t>
  </si>
  <si>
    <t>PFS FRESH</t>
  </si>
  <si>
    <t>1/15 DZ</t>
  </si>
  <si>
    <t>PAPETTI'S</t>
  </si>
  <si>
    <t>2/20 LB</t>
  </si>
  <si>
    <t>46025-88900</t>
  </si>
  <si>
    <t>10746025889004</t>
  </si>
  <si>
    <t>CORNERSTONE</t>
  </si>
  <si>
    <t>1/20 LB</t>
  </si>
  <si>
    <t>9566</t>
  </si>
  <si>
    <t>00089607316524</t>
  </si>
  <si>
    <t>PILLSBURY</t>
  </si>
  <si>
    <t>72/2.85 OZ</t>
  </si>
  <si>
    <t>1009456206237</t>
  </si>
  <si>
    <t>10094562062375</t>
  </si>
  <si>
    <t>CHEF'S OWN</t>
  </si>
  <si>
    <t>01572ICFP</t>
  </si>
  <si>
    <t>20096248015719</t>
  </si>
  <si>
    <t>MINOR</t>
  </si>
  <si>
    <t>0074826329010</t>
  </si>
  <si>
    <t>00074826329010</t>
  </si>
  <si>
    <t>BLOUNT</t>
  </si>
  <si>
    <t>4/4 LB</t>
  </si>
  <si>
    <t>77032</t>
  </si>
  <si>
    <t>00077958770323</t>
  </si>
  <si>
    <t>GOLD LABEL</t>
  </si>
  <si>
    <t>6/1 LB</t>
  </si>
  <si>
    <t>91051EGLD</t>
  </si>
  <si>
    <t>10096248910512</t>
  </si>
  <si>
    <t>CHEFMATE</t>
  </si>
  <si>
    <t>6/105 OZ</t>
  </si>
  <si>
    <t>10050000052285</t>
  </si>
  <si>
    <t>8/12 OZ</t>
  </si>
  <si>
    <t>17909CPAN</t>
  </si>
  <si>
    <t>10096248179018</t>
  </si>
  <si>
    <t>17629CPAN</t>
  </si>
  <si>
    <t>10096248176215</t>
  </si>
  <si>
    <t>GOLDEN DIPT</t>
  </si>
  <si>
    <t>1/25 LB</t>
  </si>
  <si>
    <t>20647431</t>
  </si>
  <si>
    <t>00763089510067</t>
  </si>
  <si>
    <t>20628539</t>
  </si>
  <si>
    <t>30763089500885</t>
  </si>
  <si>
    <t>STOVE TOP</t>
  </si>
  <si>
    <t>6/3.418 LB</t>
  </si>
  <si>
    <t>10043000807108</t>
  </si>
  <si>
    <t>LAY'S</t>
  </si>
  <si>
    <t>64/1.5 OZ</t>
  </si>
  <si>
    <t>44360</t>
  </si>
  <si>
    <t>00028400003919</t>
  </si>
  <si>
    <t>44358</t>
  </si>
  <si>
    <t>00028400443586</t>
  </si>
  <si>
    <t>DORITOS</t>
  </si>
  <si>
    <t>64/1.75 OZ</t>
  </si>
  <si>
    <t>44375</t>
  </si>
  <si>
    <t>00028400070560</t>
  </si>
  <si>
    <t>44359</t>
  </si>
  <si>
    <t>00028400443593</t>
  </si>
  <si>
    <t>NATURE VALLEY</t>
  </si>
  <si>
    <t>4/50 OZ</t>
  </si>
  <si>
    <t>1600027111</t>
  </si>
  <si>
    <t>10016000271118</t>
  </si>
  <si>
    <t>ROLLERS</t>
  </si>
  <si>
    <t>HEINZ</t>
  </si>
  <si>
    <t>60/2.25 OZ</t>
  </si>
  <si>
    <t>13000514603</t>
  </si>
  <si>
    <t>10013000514603</t>
  </si>
  <si>
    <t>30/20 OZ</t>
  </si>
  <si>
    <t>10013000050200</t>
  </si>
  <si>
    <t>2/1.5 GAL</t>
  </si>
  <si>
    <t>10013000515501</t>
  </si>
  <si>
    <t>KENS</t>
  </si>
  <si>
    <t>KE0887</t>
  </si>
  <si>
    <t>10041335088711</t>
  </si>
  <si>
    <t>GOURMET TABLE</t>
  </si>
  <si>
    <t>500/2 PK</t>
  </si>
  <si>
    <t>747149</t>
  </si>
  <si>
    <t>10044105616602</t>
  </si>
  <si>
    <t>KE0865</t>
  </si>
  <si>
    <t>10041335086519</t>
  </si>
  <si>
    <t>96/1.5 OZ</t>
  </si>
  <si>
    <t>KE0865F</t>
  </si>
  <si>
    <t>20041335865159</t>
  </si>
  <si>
    <t>KE0813</t>
  </si>
  <si>
    <t>10041335081316</t>
  </si>
  <si>
    <t>KE0889</t>
  </si>
  <si>
    <t>10041335088919</t>
  </si>
  <si>
    <t>KRAFT</t>
  </si>
  <si>
    <t>10021000705068</t>
  </si>
  <si>
    <t>KE0870</t>
  </si>
  <si>
    <t>10041335087011</t>
  </si>
  <si>
    <t>KE0898</t>
  </si>
  <si>
    <t>10041335089817</t>
  </si>
  <si>
    <t>HIGHLAND MARK</t>
  </si>
  <si>
    <t>12/50 OZ</t>
  </si>
  <si>
    <t>186870016</t>
  </si>
  <si>
    <t>10018687000166</t>
  </si>
  <si>
    <t>RESSLER</t>
  </si>
  <si>
    <t>2/7 LB</t>
  </si>
  <si>
    <t>552</t>
  </si>
  <si>
    <t>90653460995527</t>
  </si>
  <si>
    <t>STOUFFER</t>
  </si>
  <si>
    <t>4/80 OZ</t>
  </si>
  <si>
    <t>13800677693</t>
  </si>
  <si>
    <t>00013800677693</t>
  </si>
  <si>
    <t>LUCKY LEAF</t>
  </si>
  <si>
    <t>3/116 OZ</t>
  </si>
  <si>
    <t>FFPFP2642LKL01</t>
  </si>
  <si>
    <t>10028500300748</t>
  </si>
  <si>
    <t>DEL DESTINO</t>
  </si>
  <si>
    <t>A635835/A062149</t>
  </si>
  <si>
    <t>10071270587741</t>
  </si>
  <si>
    <t>CELEBRITY</t>
  </si>
  <si>
    <t>6/#10</t>
  </si>
  <si>
    <t>A775825</t>
  </si>
  <si>
    <t>10071270304829</t>
  </si>
  <si>
    <t>CLAMATO</t>
  </si>
  <si>
    <t>6/32 OZ</t>
  </si>
  <si>
    <t>10137477</t>
  </si>
  <si>
    <t>14800005653</t>
  </si>
  <si>
    <t>GOYA</t>
  </si>
  <si>
    <t>2802</t>
  </si>
  <si>
    <t>10041331028025</t>
  </si>
  <si>
    <t>VERSA</t>
  </si>
  <si>
    <t>1/35 LB</t>
  </si>
  <si>
    <t>104052</t>
  </si>
  <si>
    <t>10018687001606</t>
  </si>
  <si>
    <t>CORTO</t>
  </si>
  <si>
    <t>0890864002056</t>
  </si>
  <si>
    <t>00890864205013</t>
  </si>
  <si>
    <t>STERLING</t>
  </si>
  <si>
    <t>3/1 GAL</t>
  </si>
  <si>
    <t>104040 S9</t>
  </si>
  <si>
    <t>00751884911462</t>
  </si>
  <si>
    <t>DOUBLE ELEPHNT</t>
  </si>
  <si>
    <t>A839674</t>
  </si>
  <si>
    <t>00071270350034</t>
  </si>
  <si>
    <t>AMBROSIA</t>
  </si>
  <si>
    <t>4/1 GALLON</t>
  </si>
  <si>
    <t>16418</t>
  </si>
  <si>
    <t>40046274164183</t>
  </si>
  <si>
    <t>PATRIOT</t>
  </si>
  <si>
    <t>1/5 GAL</t>
  </si>
  <si>
    <t>50400</t>
  </si>
  <si>
    <t>00184809000376</t>
  </si>
  <si>
    <t>A565265</t>
  </si>
  <si>
    <t>10038454100052</t>
  </si>
  <si>
    <t>SMUCKERS</t>
  </si>
  <si>
    <t>200/.5 OZ</t>
  </si>
  <si>
    <t>5150000763</t>
  </si>
  <si>
    <t>00051500007631</t>
  </si>
  <si>
    <t>BLOSSOM HILL</t>
  </si>
  <si>
    <t>73138405511</t>
  </si>
  <si>
    <t>073138405511</t>
  </si>
  <si>
    <t>LA VICTORIA</t>
  </si>
  <si>
    <t>4/136 OZ</t>
  </si>
  <si>
    <t>07901</t>
  </si>
  <si>
    <t>10072101777423</t>
  </si>
  <si>
    <t>KE0851</t>
  </si>
  <si>
    <t>10041335085116</t>
  </si>
  <si>
    <t>KNORR</t>
  </si>
  <si>
    <t>4/1.75 LB</t>
  </si>
  <si>
    <t>69756024</t>
  </si>
  <si>
    <t>10048001386737</t>
  </si>
  <si>
    <t>AL DENTE</t>
  </si>
  <si>
    <t>12324</t>
  </si>
  <si>
    <t>30071933123242</t>
  </si>
  <si>
    <t>FULL RED</t>
  </si>
  <si>
    <t>01561</t>
  </si>
  <si>
    <t>30071933015615</t>
  </si>
  <si>
    <t>FRANKS</t>
  </si>
  <si>
    <t>10041500055609</t>
  </si>
  <si>
    <t>SWEET BABY RAY</t>
  </si>
  <si>
    <t>SJ0440HF</t>
  </si>
  <si>
    <t>10013409515294</t>
  </si>
  <si>
    <t>6/66.5 OZ</t>
  </si>
  <si>
    <t>A505028</t>
  </si>
  <si>
    <t>FRONT ST MARKE</t>
  </si>
  <si>
    <t>12/20 OZ</t>
  </si>
  <si>
    <t>001697</t>
  </si>
  <si>
    <t>00169138001597</t>
  </si>
  <si>
    <t>AWARD CUISINE</t>
  </si>
  <si>
    <t>4/83 OZ</t>
  </si>
  <si>
    <t>48500</t>
  </si>
  <si>
    <t>10094643485000</t>
  </si>
  <si>
    <t>1/50 LB</t>
  </si>
  <si>
    <t>62583389355153</t>
  </si>
  <si>
    <t>MAPLE GROVE</t>
  </si>
  <si>
    <t>074683521008</t>
  </si>
  <si>
    <t>10074683521005</t>
  </si>
  <si>
    <t>ON TOP</t>
  </si>
  <si>
    <t>12/16 OZ</t>
  </si>
  <si>
    <t>02559</t>
  </si>
  <si>
    <t>00049800025592</t>
  </si>
  <si>
    <t>JHS</t>
  </si>
  <si>
    <t>3/115 OZ</t>
  </si>
  <si>
    <t>2700011800</t>
  </si>
  <si>
    <t>10027000118006</t>
  </si>
  <si>
    <t>ALTA CUCINA</t>
  </si>
  <si>
    <t>13761</t>
  </si>
  <si>
    <t>30071933137614</t>
  </si>
  <si>
    <t>CENTO</t>
  </si>
  <si>
    <t>6/3 KILO</t>
  </si>
  <si>
    <t>70796 15097</t>
  </si>
  <si>
    <t>30070796150976</t>
  </si>
  <si>
    <t>OTIS</t>
  </si>
  <si>
    <t>60/4 OZ</t>
  </si>
  <si>
    <t>1265</t>
  </si>
  <si>
    <t>10013087012658</t>
  </si>
  <si>
    <t>DIANNE'S</t>
  </si>
  <si>
    <t>4/30 OZ</t>
  </si>
  <si>
    <t>7740147400</t>
  </si>
  <si>
    <t>10077401474003</t>
  </si>
  <si>
    <t>AVIETA</t>
  </si>
  <si>
    <t>48/1.59 OZ</t>
  </si>
  <si>
    <t>05410811000208</t>
  </si>
  <si>
    <t>BEST MAID</t>
  </si>
  <si>
    <t>240/1 OZ</t>
  </si>
  <si>
    <t>70869</t>
  </si>
  <si>
    <t>00086478708693</t>
  </si>
  <si>
    <t>70866</t>
  </si>
  <si>
    <t>00086478708662</t>
  </si>
  <si>
    <t>72/1 OZ</t>
  </si>
  <si>
    <t>70692</t>
  </si>
  <si>
    <t>00086478706927</t>
  </si>
  <si>
    <t>DAVID'S COOKIE</t>
  </si>
  <si>
    <t>80/4.5 OZ</t>
  </si>
  <si>
    <t>44008</t>
  </si>
  <si>
    <t>00049578440085</t>
  </si>
  <si>
    <t>SWEET STREET</t>
  </si>
  <si>
    <t>4/68 OZ</t>
  </si>
  <si>
    <t>0021</t>
  </si>
  <si>
    <t>10749017000210</t>
  </si>
  <si>
    <t>2/14 CUT</t>
  </si>
  <si>
    <t>2548</t>
  </si>
  <si>
    <t>10749017025480</t>
  </si>
  <si>
    <t>4/14 CUT</t>
  </si>
  <si>
    <t>0620</t>
  </si>
  <si>
    <t>10749017006205</t>
  </si>
  <si>
    <t>4/36 CT</t>
  </si>
  <si>
    <t>4060</t>
  </si>
  <si>
    <t>10749017040605</t>
  </si>
  <si>
    <t>ORIGINAL CAKER</t>
  </si>
  <si>
    <t>2/61 OZ</t>
  </si>
  <si>
    <t>30010</t>
  </si>
  <si>
    <t>10770118300107</t>
  </si>
  <si>
    <t>44006</t>
  </si>
  <si>
    <t>00049578264063</t>
  </si>
  <si>
    <t>1271</t>
  </si>
  <si>
    <t>10749017012718</t>
  </si>
  <si>
    <t>MOTHERS</t>
  </si>
  <si>
    <t>01341</t>
  </si>
  <si>
    <t>00049800013414</t>
  </si>
  <si>
    <t>69252</t>
  </si>
  <si>
    <t>10032100092934</t>
  </si>
  <si>
    <t>SWEETSOURCE</t>
  </si>
  <si>
    <t>7740181408</t>
  </si>
  <si>
    <t>10018687009503</t>
  </si>
  <si>
    <t>2/66 OZ</t>
  </si>
  <si>
    <t>54608</t>
  </si>
  <si>
    <t>10784952411738</t>
  </si>
  <si>
    <t>0707</t>
  </si>
  <si>
    <t>00749017007076</t>
  </si>
  <si>
    <t>2/112 OZ</t>
  </si>
  <si>
    <t>1293</t>
  </si>
  <si>
    <t>10749017012930</t>
  </si>
  <si>
    <t>2/119 OZ</t>
  </si>
  <si>
    <t>1120</t>
  </si>
  <si>
    <t>00749017011202</t>
  </si>
  <si>
    <t>BELPASTRY</t>
  </si>
  <si>
    <t>48/3.1-3.6 OZ</t>
  </si>
  <si>
    <t>199605000114</t>
  </si>
  <si>
    <t>00814448010459</t>
  </si>
  <si>
    <t>120/1.5 OZ</t>
  </si>
  <si>
    <t>199625420114</t>
  </si>
  <si>
    <t>00814448011029</t>
  </si>
  <si>
    <t>2/7.56 LB</t>
  </si>
  <si>
    <t>1904</t>
  </si>
  <si>
    <t>10749017019045</t>
  </si>
  <si>
    <t>FOXTAIL</t>
  </si>
  <si>
    <t>4/47 OZ</t>
  </si>
  <si>
    <t>10022469701394</t>
  </si>
  <si>
    <t>0268</t>
  </si>
  <si>
    <t>10749017002689</t>
  </si>
  <si>
    <t>00013800354211</t>
  </si>
  <si>
    <t>TRIPLE P</t>
  </si>
  <si>
    <t>300/1 OZ</t>
  </si>
  <si>
    <t>DOMINEX</t>
  </si>
  <si>
    <t>1022</t>
  </si>
  <si>
    <t>00727806010223</t>
  </si>
  <si>
    <t>MCCAIN</t>
  </si>
  <si>
    <t>12/2 LB</t>
  </si>
  <si>
    <t>1000009775</t>
  </si>
  <si>
    <t>10072714100212</t>
  </si>
  <si>
    <t>KOCH</t>
  </si>
  <si>
    <t>36/4 OZ</t>
  </si>
  <si>
    <t>13436</t>
  </si>
  <si>
    <t>10781439134364</t>
  </si>
  <si>
    <t>MICHAELS</t>
  </si>
  <si>
    <t>72/3.5 OZ</t>
  </si>
  <si>
    <t>46025-90135</t>
  </si>
  <si>
    <t>10746025901355</t>
  </si>
  <si>
    <t>4/92 OZ</t>
  </si>
  <si>
    <t>10013800300130</t>
  </si>
  <si>
    <t>FRY FOODS</t>
  </si>
  <si>
    <t>4/3 LB</t>
  </si>
  <si>
    <t>136</t>
  </si>
  <si>
    <t>10026846001367</t>
  </si>
  <si>
    <t>SIMPLOT</t>
  </si>
  <si>
    <t>10071179027515</t>
  </si>
  <si>
    <t>TONY CARRETTA</t>
  </si>
  <si>
    <t>TCBPBGF020</t>
  </si>
  <si>
    <t>2/14-16 LB AVG</t>
  </si>
  <si>
    <t>9800WD</t>
  </si>
  <si>
    <t>00039437098014</t>
  </si>
  <si>
    <t>6/6 LB</t>
  </si>
  <si>
    <t>10071179477273</t>
  </si>
  <si>
    <t>10071179471080</t>
  </si>
  <si>
    <t>6/4 LB</t>
  </si>
  <si>
    <t>029182</t>
  </si>
  <si>
    <t>10071179029182</t>
  </si>
  <si>
    <t>10071179030140</t>
  </si>
  <si>
    <t>HARVEST FRESH</t>
  </si>
  <si>
    <t>10071179193425</t>
  </si>
  <si>
    <t>LAMB WESTON</t>
  </si>
  <si>
    <t>344288</t>
  </si>
  <si>
    <t>10044979032140</t>
  </si>
  <si>
    <t>10071179259015</t>
  </si>
  <si>
    <t>5/3 LB</t>
  </si>
  <si>
    <t>9738</t>
  </si>
  <si>
    <t>10044979128102</t>
  </si>
  <si>
    <t>141617</t>
  </si>
  <si>
    <t>10070247141610</t>
  </si>
  <si>
    <t>4/2 PC</t>
  </si>
  <si>
    <t>24166</t>
  </si>
  <si>
    <t>90736490241663</t>
  </si>
  <si>
    <t>140877</t>
  </si>
  <si>
    <t>10070247140873</t>
  </si>
  <si>
    <t>CHAIR RES IBP</t>
  </si>
  <si>
    <t>6/9 LB AVG</t>
  </si>
  <si>
    <t>F4316AW3</t>
  </si>
  <si>
    <t>90027182127427</t>
  </si>
  <si>
    <t>BROOKWOOD</t>
  </si>
  <si>
    <t>17536</t>
  </si>
  <si>
    <t>00072287175368</t>
  </si>
  <si>
    <t>12/1 PC</t>
  </si>
  <si>
    <t>2190</t>
  </si>
  <si>
    <t>13426</t>
  </si>
  <si>
    <t>10037600134269</t>
  </si>
  <si>
    <t>OLD NEIGHBORHO</t>
  </si>
  <si>
    <t>96249</t>
  </si>
  <si>
    <t>90052294962499</t>
  </si>
  <si>
    <t>2/13 LB AVE</t>
  </si>
  <si>
    <t>70247 290160</t>
  </si>
  <si>
    <t>90070247290161</t>
  </si>
  <si>
    <t>2/15 LB AVG</t>
  </si>
  <si>
    <t>127530</t>
  </si>
  <si>
    <t>90070247127535</t>
  </si>
  <si>
    <t>97199</t>
  </si>
  <si>
    <t>90052294971996</t>
  </si>
  <si>
    <t>TYSON</t>
  </si>
  <si>
    <t>10761560082</t>
  </si>
  <si>
    <t>00023700688897</t>
  </si>
  <si>
    <t>MT AIRE/HOR</t>
  </si>
  <si>
    <t>4/10 LB</t>
  </si>
  <si>
    <t>28049</t>
  </si>
  <si>
    <t>90030802256308</t>
  </si>
  <si>
    <t>HARVESTLAND</t>
  </si>
  <si>
    <t>8/2 HD</t>
  </si>
  <si>
    <t>90072745808053</t>
  </si>
  <si>
    <t>80951</t>
  </si>
  <si>
    <t>10072745572712</t>
  </si>
  <si>
    <t>TYSON RL</t>
  </si>
  <si>
    <t>00023700025616</t>
  </si>
  <si>
    <t>10072745506250</t>
  </si>
  <si>
    <t>34/4.7 OZ</t>
  </si>
  <si>
    <t>00023700319401</t>
  </si>
  <si>
    <t>PERDUE</t>
  </si>
  <si>
    <t>80946</t>
  </si>
  <si>
    <t>10072745809467</t>
  </si>
  <si>
    <t>CRESTVIEW</t>
  </si>
  <si>
    <t>25465</t>
  </si>
  <si>
    <t>10018687011148</t>
  </si>
  <si>
    <t>3/5 LB</t>
  </si>
  <si>
    <t>10018687013821</t>
  </si>
  <si>
    <t>28007</t>
  </si>
  <si>
    <t>90030802252270</t>
  </si>
  <si>
    <t>28019</t>
  </si>
  <si>
    <t>90030802471275</t>
  </si>
  <si>
    <t>BARBER</t>
  </si>
  <si>
    <t>24/5 OZ</t>
  </si>
  <si>
    <t>64733 205038</t>
  </si>
  <si>
    <t>10073461205038</t>
  </si>
  <si>
    <t>JENNIE-O</t>
  </si>
  <si>
    <t>2/11 LB AVG</t>
  </si>
  <si>
    <t>90042222218637</t>
  </si>
  <si>
    <t>BUTTERBALL</t>
  </si>
  <si>
    <t>2/9 LB AVG</t>
  </si>
  <si>
    <t>512115</t>
  </si>
  <si>
    <t>90022655810820</t>
  </si>
  <si>
    <t>4/1 HD</t>
  </si>
  <si>
    <t>DON'S</t>
  </si>
  <si>
    <t>2/5 LBS</t>
  </si>
  <si>
    <t>10740247015722</t>
  </si>
  <si>
    <t>1/24 LB</t>
  </si>
  <si>
    <t>MRS FRIDAY'S</t>
  </si>
  <si>
    <t>4/2.5 LB</t>
  </si>
  <si>
    <t>078604</t>
  </si>
  <si>
    <t>00041338786044</t>
  </si>
  <si>
    <t>FISHERY PROD</t>
  </si>
  <si>
    <t>32/5 OZ</t>
  </si>
  <si>
    <t>1039207</t>
  </si>
  <si>
    <t>10035493392070</t>
  </si>
  <si>
    <t>PALMER</t>
  </si>
  <si>
    <t>10/6 CT</t>
  </si>
  <si>
    <t>HOT DOG 5:1 SAHLENS RED ALL-MEAT</t>
  </si>
  <si>
    <t>BACON PIECES 1/2 CKD TOPPING</t>
  </si>
  <si>
    <t>BACON 13/17 APPLEWOOD SMOKED FRESH</t>
  </si>
  <si>
    <t>SAUSAGE POLISH SLICED FONTANINI</t>
  </si>
  <si>
    <t>SAUSAGE BRKFST LINK RAW 2.4OZ HATFIELD</t>
  </si>
  <si>
    <t>BACON 13/17 UNCURED FARMLAND</t>
  </si>
  <si>
    <t>PEPPERONI SLICED</t>
  </si>
  <si>
    <t>SAUSAGE ITALIAN CKD 5/1</t>
  </si>
  <si>
    <t>BEEF RIBEYE L/ON SELECT RAW REF 2144-DUP</t>
  </si>
  <si>
    <t>BEEF RIBEYE NO ROLL CHOPHOUSE</t>
  </si>
  <si>
    <t>BEEF STRIPLOIN 0X1 CHOICE</t>
  </si>
  <si>
    <t>BEEF STRIPLOIN 0X1 SELECT IBP</t>
  </si>
  <si>
    <t>BEEF TENDERLOIN CHOICE PSMO</t>
  </si>
  <si>
    <t>BEEF FLANK STEAK BNLS CHOICE</t>
  </si>
  <si>
    <t>BEEF RIBEYE LIP ON BNLS CAB</t>
  </si>
  <si>
    <t>BEEF TOP INSIDE RD CAB PEELED CAP OFF</t>
  </si>
  <si>
    <t>BEEF STRIP STEAK TWO RIVERS</t>
  </si>
  <si>
    <t>BEEF GROUND CAB 80/20 FINE</t>
  </si>
  <si>
    <t>BEEF RIBEYE CAB PRIME</t>
  </si>
  <si>
    <t>BEEF BRISKET FLAT CAB</t>
  </si>
  <si>
    <t>BEEF SIRLOIN TWO RIVERS</t>
  </si>
  <si>
    <t>BEEF STEAK FAST CUT BREAKAWAY</t>
  </si>
  <si>
    <t>BEEF SALISBURY STEAK PATTY</t>
  </si>
  <si>
    <t>WATER FIJI 33.8OZ</t>
  </si>
  <si>
    <t>WATER FIJI 16.9 OZ</t>
  </si>
  <si>
    <t>DOUGH BALL AL COHEN'S</t>
  </si>
  <si>
    <t>BREAD ROASTED GARLIC LOAF</t>
  </si>
  <si>
    <t>BREAD WHEATBERRY THICK 19 SLC</t>
  </si>
  <si>
    <t>BREAD MULTIGRAIN BOULE W/HONEY</t>
  </si>
  <si>
    <t>BREAD TUSCAN DEMI NEO</t>
  </si>
  <si>
    <t>BREADSTICK GARLIC NY STYLE 7"</t>
  </si>
  <si>
    <t>BREAD SOURDOUGH FRZ FLOWERS</t>
  </si>
  <si>
    <t>ROLL BRIOCHE BUN 4" ROUND SLICED</t>
  </si>
  <si>
    <t>TORTILLA FLOUR WRAP 12" WHITE</t>
  </si>
  <si>
    <t>ROLL HARD PLAIN LARGE SLICED</t>
  </si>
  <si>
    <t>ROLL WHITE SUB 8" SLICED</t>
  </si>
  <si>
    <t>PIZZA LOGS MILD ORIGINAL</t>
  </si>
  <si>
    <t>DOUGH PIZZA BALL 24OZ</t>
  </si>
  <si>
    <t>ROLLS HEARTY SUB CASTANZO</t>
  </si>
  <si>
    <t>ROLL BRIOCHE FRZ 3.1OZ</t>
  </si>
  <si>
    <t>ROLL BAKED GARLIC KNOT</t>
  </si>
  <si>
    <t>CORNBREAD NORTHERN STYLE 30 SL</t>
  </si>
  <si>
    <t>BUN HOT DOG PLAIN 6" 1.7 OZ</t>
  </si>
  <si>
    <t>CROISSANT BUTTER RTB CURVED</t>
  </si>
  <si>
    <t>BUTTER PRINTS AA SHIELD</t>
  </si>
  <si>
    <t>BUTTER WHIPPED</t>
  </si>
  <si>
    <t>BUTTER PRINTS UNSALTD AA</t>
  </si>
  <si>
    <t>MARGARINE PRINTS ALL VEGETABLE</t>
  </si>
  <si>
    <t>MOZZARELLA SHRED REG LOW MOISTURE WM</t>
  </si>
  <si>
    <t>CHEESE CUBES CHEDDAR</t>
  </si>
  <si>
    <t>AMERICAN YELLOW 120 V SLICED</t>
  </si>
  <si>
    <t>CHEESE SWISS CUBE .75OZ</t>
  </si>
  <si>
    <t>CHEESE CUBES PEPPER JACK</t>
  </si>
  <si>
    <t>CHEESE CREAM GREAT LAKES</t>
  </si>
  <si>
    <t>CHEESE BLUE CRUMBLE</t>
  </si>
  <si>
    <t>BUTTER LIQUID TASTY POUR</t>
  </si>
  <si>
    <t>CHEESE RICOTTA IMPRESTADA</t>
  </si>
  <si>
    <t>CHEESE CHEDDAR MILD SHREDDED YELLOW</t>
  </si>
  <si>
    <t>CHEDDAR JACK FTHR SHREDDED</t>
  </si>
  <si>
    <t>CREAM CHEESE REG LOAF PHILADELPHIA</t>
  </si>
  <si>
    <t>CHEDDAR SLICED</t>
  </si>
  <si>
    <t>CHEESE FETA CRUMBLE</t>
  </si>
  <si>
    <t>CHEESE PARMESAN SHREDDED</t>
  </si>
  <si>
    <t>CHEESE PARMESAN GRATED IMPORTED</t>
  </si>
  <si>
    <t>CHEESE PROVOLONE SLICED .75OZ</t>
  </si>
  <si>
    <t>SWISS CHEESE SLICED</t>
  </si>
  <si>
    <t>DISPENSER POUCH CHEESE NACHO</t>
  </si>
  <si>
    <t>CHEESE 5 CHEESE BLEND SHREDRED</t>
  </si>
  <si>
    <t>YOGURT STRAWBERRY BLENDED LOW FAT</t>
  </si>
  <si>
    <t>EGGS UNPASTEURIZED</t>
  </si>
  <si>
    <t>EGG LIQUID WHOLE WITH CITRIC</t>
  </si>
  <si>
    <t>EGGS HARD COOKED FRESH</t>
  </si>
  <si>
    <t>BISCUIT BUTERMILK BKD</t>
  </si>
  <si>
    <t>BASE CHICKEN</t>
  </si>
  <si>
    <t>BASE BEEF MINORS</t>
  </si>
  <si>
    <t>CHILI BEEF W/ BEANS FRZ</t>
  </si>
  <si>
    <t>BASE CHICKEN ROASTED SAVORY NO</t>
  </si>
  <si>
    <t>GRAVY TURKEY PAN ROAST CUSTOM</t>
  </si>
  <si>
    <t>GRAVY MIX BEEF INST CUSTOM</t>
  </si>
  <si>
    <t>BREAD CRUMBS PANKO COARSE UNTOASTED</t>
  </si>
  <si>
    <t>BATTER MIX FISH`N CHIP-ENGLISH</t>
  </si>
  <si>
    <t>STUFFING MIX CHICKEN FLAVOR</t>
  </si>
  <si>
    <t>CHIP POTATO SALT AND VINEGAR</t>
  </si>
  <si>
    <t>CHIP POTATO BBQ KC MASTER</t>
  </si>
  <si>
    <t>CHIP DORITOS NACHO CHEESE</t>
  </si>
  <si>
    <t>CHIP POTATO REGULAR LAYS</t>
  </si>
  <si>
    <t>CEREAL OAT &amp; HONEY GRANOLA</t>
  </si>
  <si>
    <t>HORSERADISH PREPARED GALLON</t>
  </si>
  <si>
    <t>KETCHUP HEINZ® ROOM SERVICE</t>
  </si>
  <si>
    <t>KETCHUP HEINZ® UPSDE DOWN SQUEEZE</t>
  </si>
  <si>
    <t>KETCHUP DISP POUCH W/FITMENT</t>
  </si>
  <si>
    <t>SAUCE TARTAR NEW ENGLAND KRAFT</t>
  </si>
  <si>
    <t>CRACKER SALTINE KRISPY PC</t>
  </si>
  <si>
    <t>DRESSING BLUE CHEESE KENS CHUNKY</t>
  </si>
  <si>
    <t>DIPPING CUPS KENS BLUE CHEESE</t>
  </si>
  <si>
    <t>DRESSING BLUE CHEESE KENS DELUXE</t>
  </si>
  <si>
    <t>DRESSING RANCH BUTTERMILK GF</t>
  </si>
  <si>
    <t>DRESSING CAESAR CREAMY KRAFT</t>
  </si>
  <si>
    <t>DRESSING MAGIC BLND COLE SLAW</t>
  </si>
  <si>
    <t>MAYONNAISE EXTRA HEAVY</t>
  </si>
  <si>
    <t>CORNED BEEF HASH</t>
  </si>
  <si>
    <t>CORNED BEEF ROUND FLAT COOKED</t>
  </si>
  <si>
    <t>ALFREDO PARMIGIANA FRZ</t>
  </si>
  <si>
    <t>FILLING PIE CHERRY #10 CAN</t>
  </si>
  <si>
    <t>CHERRY MARACHINO LARGE W/STEM</t>
  </si>
  <si>
    <t>JUICE CLAMATO TOMATO COCKTAIL</t>
  </si>
  <si>
    <t>PEACH SLICES W/LIGHT SYRUP #10 CAN</t>
  </si>
  <si>
    <t>JUICE PINEAPPLE TETRA CARTON</t>
  </si>
  <si>
    <t>SHORTENING CLEAR FRY LIQ ZTF</t>
  </si>
  <si>
    <t>OIL SALAD WINTERIZED</t>
  </si>
  <si>
    <t>RICE JASMINE WHITE DOUBLE ELEPHANT</t>
  </si>
  <si>
    <t>OLIVE STUFF GREEN 80/90CT</t>
  </si>
  <si>
    <t>PICKLE DILL HALF 130-150 COUNT</t>
  </si>
  <si>
    <t>OLIVE GREEN QUEEN STUFFED</t>
  </si>
  <si>
    <t>HONEY PURE P/C .5 OZ CUP</t>
  </si>
  <si>
    <t>HONEY PURE CLOVER JUG</t>
  </si>
  <si>
    <t>SALSA MEDIUM THICK &amp; CHNKY PBT</t>
  </si>
  <si>
    <t>SAUCE COCKTAIL GALLON REF</t>
  </si>
  <si>
    <t>MIX SAUCE DEMI GLACE</t>
  </si>
  <si>
    <t>SAUCE PASTA PREMIUM AL DENTE #10CAN</t>
  </si>
  <si>
    <t>SAUCE PIZZA FULLY PREPARED #10CAN</t>
  </si>
  <si>
    <t>SAUCE RED HOT ORIGINAL FRANKS</t>
  </si>
  <si>
    <t>SAUCE BBQ SWEET BABY RAYS</t>
  </si>
  <si>
    <t>TUNA WHITE ALBACORE</t>
  </si>
  <si>
    <t>GARLIC GRANULATED IMP</t>
  </si>
  <si>
    <t>PEPPER STUFFED GREEN</t>
  </si>
  <si>
    <t>SUGAR GRANULATED</t>
  </si>
  <si>
    <t>SYRUP PANCAKE 25% MAPLE BLEND</t>
  </si>
  <si>
    <t>TOPPING DESSERT ON TOP PASTRY</t>
  </si>
  <si>
    <t>TOPPING STRAWBERRY #10 JUG</t>
  </si>
  <si>
    <t>TOMATO WHOLE PLUM  IN JUICE #10CAN</t>
  </si>
  <si>
    <t>TOMATO SAN MARZANO PEELED CENTO</t>
  </si>
  <si>
    <t>MUFFINS ASST WRAPPED</t>
  </si>
  <si>
    <t>CHEESECAKE BUFFET NEW YORK</t>
  </si>
  <si>
    <t>WAFFLE BELGIUM AVIETA</t>
  </si>
  <si>
    <t>COOKIE OATMEAL BESTMAID</t>
  </si>
  <si>
    <t>COOKIE CHOCOLATE CHIP BESTMAID</t>
  </si>
  <si>
    <t>COOKIE PEANUT BUTTER BESTMAID</t>
  </si>
  <si>
    <t>COOKIE DOUGH REESES P-B CHUNK</t>
  </si>
  <si>
    <t>CHEESECAKE NEW YORK 16 CUT</t>
  </si>
  <si>
    <t>CAKE SALTED CARAMEL VANILLA CRUNCH</t>
  </si>
  <si>
    <t>PIE CHOCOLATE PEANUT BUTTER REESE</t>
  </si>
  <si>
    <t>COOKIE ASSORTED MACAROON .35OZ</t>
  </si>
  <si>
    <t>CAKE CHOCOLATE GLUTEN FREE</t>
  </si>
  <si>
    <t>COOKIE DOUGH TRIPLE CHOC</t>
  </si>
  <si>
    <t>CHEESECAKE RSP WH CHOC BRULEE</t>
  </si>
  <si>
    <t>CHEESECAKE NY MONSTER 14 SLICE</t>
  </si>
  <si>
    <t>PIE LEMON MERINGUE 10" FRZ</t>
  </si>
  <si>
    <t>CHEESECAKE ASSORTMENT MINI</t>
  </si>
  <si>
    <t>CAKE ITALIAN LEMON CREAM 12 SL</t>
  </si>
  <si>
    <t>CAKE CHOCOLATE LOVIN SPOON</t>
  </si>
  <si>
    <t>CAKE 5 LAYER CHOCOLATE 14 SLICE</t>
  </si>
  <si>
    <t>CAKE CARROT 4 HIGH 14 SLICE</t>
  </si>
  <si>
    <t>DANISH ASSORTED FROZEN</t>
  </si>
  <si>
    <t>DEMI DANISH ASSORTED RTB FS</t>
  </si>
  <si>
    <t>PIE APPLE BIG 10"  14 SLICE</t>
  </si>
  <si>
    <t>PIE WILDBERRY 10" NO SUGAR</t>
  </si>
  <si>
    <t>PIE CARAMEL APPLE GRANNY</t>
  </si>
  <si>
    <t>MAC &amp; CHEESE WHITE CAVATAPPI</t>
  </si>
  <si>
    <t>EGG ROLL VEGETABLE SPRING</t>
  </si>
  <si>
    <t>EGGPLANT BRD ROUND</t>
  </si>
  <si>
    <t>ONION RING GOURMET BREADED 3/4"</t>
  </si>
  <si>
    <t>CHICKEN CORDON BLUE KOCH</t>
  </si>
  <si>
    <t>EGG OMELET CHEDDAR 6"</t>
  </si>
  <si>
    <t>CABBAGE STUFFED ENTREE 92OZ</t>
  </si>
  <si>
    <t>MOZZARELLA STICK FRY FOODS</t>
  </si>
  <si>
    <t>FRENCH FRY 3/8 COATED THUNDER CRUNCH</t>
  </si>
  <si>
    <t>MEATBALL ITALIAN CKD 2 OZ</t>
  </si>
  <si>
    <t>POT ROAST IN COOKING BAG</t>
  </si>
  <si>
    <t>POTATO FF BTRD BITES SEASONED CRISP</t>
  </si>
  <si>
    <t>POTATO FF CONQUEST 3/8 REG CUT</t>
  </si>
  <si>
    <t>POTATO FF SIDEWINDER BENT ARM</t>
  </si>
  <si>
    <t>POTATO FF 3/8 SKON CONQUEST COATED</t>
  </si>
  <si>
    <t>GUACAMOLE WESTERN STYLE FZN</t>
  </si>
  <si>
    <t>BREAKFAST CUBES SKINON PRIVATE</t>
  </si>
  <si>
    <t>POTATO FF STEAK CUT PRIVATE RESERVE</t>
  </si>
  <si>
    <t>POTATO SWEET FF 4"X1/2"</t>
  </si>
  <si>
    <t>HAM DICED 1/4 W/A</t>
  </si>
  <si>
    <t>PORK SHOULDER BUTT BNLS FRESH 71LB</t>
  </si>
  <si>
    <t>SAUSAGE TOPPING ITALIAN</t>
  </si>
  <si>
    <t>PORK LOIN BONELESS C/C CHAIRMANS</t>
  </si>
  <si>
    <t>PORK RIB ST. LOUIS CKD</t>
  </si>
  <si>
    <t>PORK PULLED AUSTIN BLUES</t>
  </si>
  <si>
    <t>HAM SLICED THIN N TRIM</t>
  </si>
  <si>
    <t>HAM VIRGINIA HONEY 95% FF</t>
  </si>
  <si>
    <t>HAM SMOKED PIT</t>
  </si>
  <si>
    <t>TURKEY SLICED THIN N TRIM5</t>
  </si>
  <si>
    <t>CHICKEN TENDER UC/BRD/FRZ</t>
  </si>
  <si>
    <t>CHICKEN BREAST RANDOM LG SKNLS</t>
  </si>
  <si>
    <t>CHICKEN 8/CUT 3-3.25LB WOG  NAE HA</t>
  </si>
  <si>
    <t>CHICKEN BREAST 9OZ AIRLINE FRZ 36CT</t>
  </si>
  <si>
    <t>CHICKEN WING BONELESS HMSTY UC NAE</t>
  </si>
  <si>
    <t>CHICKEN BREAST SKNL 6 OZ WBF FRESH</t>
  </si>
  <si>
    <t>CHICKEN BREAST BREADED ITALIAN</t>
  </si>
  <si>
    <t>CHICKEN 8PC BREADED CKD</t>
  </si>
  <si>
    <t>CHICKEN DICED WHITE 1/2" FC GF</t>
  </si>
  <si>
    <t>CHICKEN WING SPLIT 1&amp;2 STEAMED</t>
  </si>
  <si>
    <t>CHICKEN BREAST TENDERS CLIPPED FRESH</t>
  </si>
  <si>
    <t>CHICKEN THIGHS BONELESS</t>
  </si>
  <si>
    <t>CHICKEN CORDON BLUE</t>
  </si>
  <si>
    <t>TURKEY BREAST RAW FOIL RTC 8/9</t>
  </si>
  <si>
    <t>TURKEY BREAST UNSL SKON CKD RST &amp; SRV</t>
  </si>
  <si>
    <t>TURKEY WHOLE FROZEN 10/14 LBA</t>
  </si>
  <si>
    <t>POTATO SALAD GRANDMA EGG</t>
  </si>
  <si>
    <t>FRUIT SALAD REF DLX</t>
  </si>
  <si>
    <t>COD SAM ADAMS BEER BATTERED 4OZ</t>
  </si>
  <si>
    <t>SOLE STUFFED FISHERY 10LB</t>
  </si>
  <si>
    <t>CLAM CASINO FRZ</t>
  </si>
  <si>
    <t>15468
added to 1050200039</t>
  </si>
  <si>
    <t>2688
added to 1050200039</t>
  </si>
  <si>
    <t>337
(item switched to FOF pie. Qty added to 1030100500)</t>
  </si>
  <si>
    <t>BACON
SAUSAGE
HOT DOGS</t>
  </si>
  <si>
    <t>BREAD
ROLLS
PASTRIES</t>
  </si>
  <si>
    <t>DRY GOODS
GROCERY</t>
  </si>
  <si>
    <t>PORK
HAM</t>
  </si>
  <si>
    <r>
      <rPr>
        <b/>
        <sz val="11"/>
        <color theme="1"/>
        <rFont val="Calibri"/>
        <family val="2"/>
        <scheme val="minor"/>
      </rPr>
      <t>Alternate Item Description</t>
    </r>
    <r>
      <rPr>
        <sz val="11"/>
        <color theme="1"/>
        <rFont val="Calibri"/>
        <family val="2"/>
        <scheme val="minor"/>
      </rPr>
      <t xml:space="preserve">
*only if unable to provide an exact match
*include item description, pack size, brand, and mfr. #</t>
    </r>
  </si>
  <si>
    <t>Total Estimated Annual Cost to SGC (100%):</t>
  </si>
  <si>
    <t>Estimated Annual Cost to SGC (represents 70% of annual spend):</t>
  </si>
  <si>
    <t xml:space="preserve">Are you able to service all three of SGC's casino locations (Niagara / Buffalo / Salamanca)? </t>
  </si>
  <si>
    <t xml:space="preserve">What are the required lead times for orders? </t>
  </si>
  <si>
    <t xml:space="preserve">Are you able to exchange order and pricing information via Electronic Data Interchange (EDI)? At minimum, Bidder would need to support the EDI X12 standard file exchange for price Guide (832), PO (850), PO Acknowledgement (855) and Functional Acknowledgement (997). </t>
  </si>
  <si>
    <t xml:space="preserve">If you are able to support EDI, are you able to map and maintain item cross-references between your product catalog and SGCs item master? </t>
  </si>
  <si>
    <t xml:space="preserve">Are you able to notify SGC of any potential short-ship or backorder items at the time the PO is processed? </t>
  </si>
  <si>
    <t>Where is your facility that will be supplying SGC located?</t>
  </si>
  <si>
    <t>GENERAL (must be completed by all bidders)</t>
  </si>
  <si>
    <t xml:space="preserve">How many different products do you have stocked at your local distribution center? </t>
  </si>
  <si>
    <t>Are you able to supply SGC, free of charge, with the required coffee makers and other equipment specified in the 'Coffee &amp; Bev Equipment' section?</t>
  </si>
  <si>
    <t xml:space="preserve">Are you able to accommodate a monthly inspection and preventative maintenance schedule on all supplied coffee and beverage equipment? </t>
  </si>
  <si>
    <t xml:space="preserve">What is your response time for service calls? </t>
  </si>
  <si>
    <t xml:space="preserve">Are you able to provide a full-time service associate who will be assigned to just SGC properties, with a back-up service associate to cover holidays and time off? </t>
  </si>
  <si>
    <t xml:space="preserve">Are you able to carry a full line of parts for all provided coffee and beverage equipment along with extra equipment that can be stored on property (SNRC, SBCC, SARC, SOB)? </t>
  </si>
  <si>
    <t>Are you able to be on-site within a maximum of (4) hours for urgent service calls and within (24) hours for all other service calls?</t>
  </si>
  <si>
    <t xml:space="preserve">Are you able to provide quarterly training to new SGC staff on equipment operation? </t>
  </si>
  <si>
    <t xml:space="preserve">Are you able to provide, at no cost to SGC, a refrigerated truck for emergency situations due to failures of SGC's refrigerated storage infrastructure? </t>
  </si>
  <si>
    <t>2/5lb</t>
  </si>
  <si>
    <t>RICH'S</t>
  </si>
  <si>
    <t>BEEF BRISKET SLICED RICH'S</t>
  </si>
  <si>
    <t>30/9.25 OZ</t>
  </si>
  <si>
    <t>BREAD CIABATTA 12"</t>
  </si>
  <si>
    <t>24/16.6 OZ</t>
  </si>
  <si>
    <t xml:space="preserve">DOUGH PIZZA CRUST SELF RISE 12" </t>
  </si>
  <si>
    <t>VELVETA SPREAD</t>
  </si>
  <si>
    <t>CHEESE VELVEETA SPREAD LOAF</t>
  </si>
  <si>
    <t>GALBANI</t>
  </si>
  <si>
    <t>CHEESE SHREDDED BLEND MOZZ/PROV</t>
  </si>
  <si>
    <t>LAND O LAKES</t>
  </si>
  <si>
    <t>CHEESE PEPPER JACK SLICED</t>
  </si>
  <si>
    <t>CHEESE MOZZARELLA SHREDDED</t>
  </si>
  <si>
    <t>HONOR FOODS</t>
  </si>
  <si>
    <t>FILLING PIE APPLE #10 CAN</t>
  </si>
  <si>
    <t>6/#10 CAN</t>
  </si>
  <si>
    <t>ORIGINAL CAKERIE</t>
  </si>
  <si>
    <t>12x8 2CT</t>
  </si>
  <si>
    <t>CAKE STRAWBERRY GF 2 LYR</t>
  </si>
  <si>
    <t>DIANE'S</t>
  </si>
  <si>
    <t>2/PACK</t>
  </si>
  <si>
    <t>TIRAMISU UNSLICED TRAY</t>
  </si>
  <si>
    <t>6/2.5 LB</t>
  </si>
  <si>
    <t>MCCAIN FOODS</t>
  </si>
  <si>
    <t>ONION RING BATTERED 3/8" MOORE</t>
  </si>
  <si>
    <t>4/2.5lb</t>
  </si>
  <si>
    <t>OXFORD FOODS</t>
  </si>
  <si>
    <t>ONION RING BEER BATTERED 5/8"</t>
  </si>
  <si>
    <t>60/2.75oz</t>
  </si>
  <si>
    <t xml:space="preserve">ROSINA </t>
  </si>
  <si>
    <t>SHELLS CHEESE STUFFED</t>
  </si>
  <si>
    <t>4/2 LB</t>
  </si>
  <si>
    <t>PICKLE CHIP BATTERED CAVENDISH</t>
  </si>
  <si>
    <t>4/2.38 LB</t>
  </si>
  <si>
    <t>LEMON SQUARE LUSCIOUS</t>
  </si>
  <si>
    <t>24/10ct</t>
  </si>
  <si>
    <t>KING AND PRICE</t>
  </si>
  <si>
    <t>DUMPLING SHRIMP SHUMAI</t>
  </si>
  <si>
    <t>MEATBALL SAPORE 3OZ</t>
  </si>
  <si>
    <t>PORK WING SMITHFIELD MINI KC WILD</t>
  </si>
  <si>
    <t>120/.67</t>
  </si>
  <si>
    <t>AMOY NORTH AMERICA</t>
  </si>
  <si>
    <t>CHICKEN POT STICKERS</t>
  </si>
  <si>
    <t>40 LB`</t>
  </si>
  <si>
    <t>CHICKEN WING JUMBO</t>
  </si>
  <si>
    <t>10 LB</t>
  </si>
  <si>
    <t>CHICKEN FAJITA STRIPS TYSON</t>
  </si>
  <si>
    <t>BRAKEBUSH</t>
  </si>
  <si>
    <t>40/4 OZ</t>
  </si>
  <si>
    <t>CHICKEN BREAST GRILLED BRAKEBUSH</t>
  </si>
  <si>
    <t>56/6 OZ</t>
  </si>
  <si>
    <t>CHICKEN BREAST CUTLET PRESSED</t>
  </si>
  <si>
    <t>4/6 LB</t>
  </si>
  <si>
    <t>TURKEY BREAST FRENCH CUT</t>
  </si>
  <si>
    <t>HIGHLINER</t>
  </si>
  <si>
    <t>HADDOCK 4OZ FILLET BATTERED FROZEN</t>
  </si>
  <si>
    <t>PIE FRUIT OF THE FOREST 10" NSA</t>
  </si>
  <si>
    <t>2/2.68 LB</t>
  </si>
  <si>
    <t>07132</t>
  </si>
  <si>
    <t>10032100071328</t>
  </si>
  <si>
    <t>Are you able to provide 24/7 service on all coffee and beverage equipment? 
If No, please explain in Comments section.</t>
  </si>
  <si>
    <t xml:space="preserve">Are you able to accommodate SGC's delivery requirements: 
     Niagara: 3 deliveries per week (M/W/F)
     Buffalo: 3 deliveries per week (M/W/F)
     Salamanca: 3 deliveries per week (Tu/Th/Sa)
If No, please include your proposed delivery schedules (days and times) for each SGC location (SNRC, SBCC, and SARC). </t>
  </si>
  <si>
    <t xml:space="preserve">What is your recovery plan for missed orders, such as shipping errors, shortages, weather related issues, etc.? </t>
  </si>
  <si>
    <t xml:space="preserve">Are you able to accommodate emergency (same day) delivery for orders placed before noon? </t>
  </si>
  <si>
    <t xml:space="preserve">Are you able to store turkeys onsite for SGC's annual employee turkey giveaway as referenced in the RFP? </t>
  </si>
  <si>
    <t xml:space="preserve">Are you able to provide, at no charge to SGC, a refrigerated truck to each SGC property (SNRC, SBCC, and SARC) for special events, such as the employee turkey giveaway? </t>
  </si>
  <si>
    <t>Item Purch U/M</t>
  </si>
  <si>
    <t>SYRUP CORDIAL IRISH CREAM QUART</t>
  </si>
  <si>
    <t>SYRUP CORDIAL ENGLISH TOFFEE QUART</t>
  </si>
  <si>
    <t>SYRUP CORDIAL HAZELNUT QUART</t>
  </si>
  <si>
    <t>SYRUP CORDIAL VANILLA FRENCH QUART</t>
  </si>
  <si>
    <t>SYRUP CORDIAL CARAMEL QUART</t>
  </si>
  <si>
    <t>SYRUP CORDIAL PUMPKIN SPICE QUART</t>
  </si>
  <si>
    <t>PUMP CORDIAL 1/4 OZ FEE BROTHERS</t>
  </si>
  <si>
    <t>SGC Item Number</t>
  </si>
  <si>
    <t>COFFEE</t>
  </si>
  <si>
    <t xml:space="preserve">MILK / CREAM </t>
  </si>
  <si>
    <t>ADDITIVES</t>
  </si>
  <si>
    <t>MILK / CREAM</t>
  </si>
  <si>
    <t>TEA</t>
  </si>
  <si>
    <t xml:space="preserve">HOT CHOCOLATE </t>
  </si>
  <si>
    <t>FILTERS</t>
  </si>
  <si>
    <t>SMALLWARES</t>
  </si>
  <si>
    <t>CLEANING SUPPLY</t>
  </si>
  <si>
    <t>HOT CHOCOLATE</t>
  </si>
  <si>
    <r>
      <t xml:space="preserve">Alternate Item Description
</t>
    </r>
    <r>
      <rPr>
        <sz val="11"/>
        <color theme="1"/>
        <rFont val="Calibri"/>
        <family val="2"/>
        <scheme val="minor"/>
      </rPr>
      <t>*only if unable to provide an exact match
*include item description, pack size, brand, and mfr. #</t>
    </r>
  </si>
  <si>
    <t>JAVO</t>
  </si>
  <si>
    <t>2/.5 GAL</t>
  </si>
  <si>
    <t>50812058002029</t>
  </si>
  <si>
    <t>150/8GM</t>
  </si>
  <si>
    <t>POD PACK</t>
  </si>
  <si>
    <t>61056FR150</t>
  </si>
  <si>
    <t>150/8 GM.</t>
  </si>
  <si>
    <t>61036CD150</t>
  </si>
  <si>
    <t>50812058002371</t>
  </si>
  <si>
    <t>COFFEE LIQUID HOUSE BLEND</t>
  </si>
  <si>
    <t>COFFEE LIQUID DECAF HOUSE BLEND</t>
  </si>
  <si>
    <t>COFFEE POD REGULAR 1 CUP FRENCH ROAST</t>
  </si>
  <si>
    <t>COFFEE POD DECAF 1 CUP COLUMBIAN ROAST</t>
  </si>
  <si>
    <t>24/14 OZ</t>
  </si>
  <si>
    <t>4/24CT</t>
  </si>
  <si>
    <t>DONUT SHOP</t>
  </si>
  <si>
    <t>1061124734013</t>
  </si>
  <si>
    <t>COFFEE K-CUP DECAF DONUT SHOP</t>
  </si>
  <si>
    <t>ORIGINAL DONUT</t>
  </si>
  <si>
    <t>8216C</t>
  </si>
  <si>
    <t>COFFEE K-CUP ORIGINAL DONUT SHOP</t>
  </si>
  <si>
    <t>NESCAFE</t>
  </si>
  <si>
    <t>00028000990190</t>
  </si>
  <si>
    <t>MIX CAPPUCCINO FRENCH VANILLA</t>
  </si>
  <si>
    <t>84/2.5 OZ.</t>
  </si>
  <si>
    <t>84/2.25 OZ</t>
  </si>
  <si>
    <t>COFFEE BEAR CLAW BLEND 2.5OZ</t>
  </si>
  <si>
    <t>32/7 OZ</t>
  </si>
  <si>
    <t>COFFEE SENECA DK ROAST DECAF 7OZ</t>
  </si>
  <si>
    <t>42/2.5 OZ</t>
  </si>
  <si>
    <t>COFFEE MIDNIGHT BLEND 2.5OZ</t>
  </si>
  <si>
    <t>JAVO BEVERAGE</t>
  </si>
  <si>
    <t>00765</t>
  </si>
  <si>
    <t>50812058007659</t>
  </si>
  <si>
    <t>COFFEE BEAR CLAW CAFE RETAIL 20OZ</t>
  </si>
  <si>
    <t>2/32 OZ</t>
  </si>
  <si>
    <t>COFFEE BEAN ESPRESSO REG SENECA 32OZ</t>
  </si>
  <si>
    <t>1/64 OZ</t>
  </si>
  <si>
    <t>COFFEE BEAN ESPRESSO DECAF SENECA 64OZ</t>
  </si>
  <si>
    <t>500370</t>
  </si>
  <si>
    <t>053888 00182 9</t>
  </si>
  <si>
    <t>CAPPACINO MIX ENGLISH TOFFEE</t>
  </si>
  <si>
    <t>500130</t>
  </si>
  <si>
    <t>053888 00180 5</t>
  </si>
  <si>
    <t>CAPPACINO MIX FRENCH VANILLA</t>
  </si>
  <si>
    <t>32/8 OZ</t>
  </si>
  <si>
    <t>COFFEE SENECA DARK ROAST 8OZ</t>
  </si>
  <si>
    <t>42/1.5 OZ.</t>
  </si>
  <si>
    <t>4/25CT</t>
  </si>
  <si>
    <t>GREEN MOUNTAIN</t>
  </si>
  <si>
    <t>50000202687</t>
  </si>
  <si>
    <t>K-CUP COFFEE HAZELNUT CREAM</t>
  </si>
  <si>
    <t>CUSTOM COFFEE BLENDS</t>
  </si>
  <si>
    <t>180/.375 OZ</t>
  </si>
  <si>
    <t>COFFEE MATE</t>
  </si>
  <si>
    <t>10050000350800</t>
  </si>
  <si>
    <t>CREAMER P/C HAZELNUT</t>
  </si>
  <si>
    <t>2/6L</t>
  </si>
  <si>
    <t>GOOD WEST</t>
  </si>
  <si>
    <t>00818228000654</t>
  </si>
  <si>
    <t>HALF AND HALF DISPENCER BAG</t>
  </si>
  <si>
    <t>1/360 CT</t>
  </si>
  <si>
    <t>1006070</t>
  </si>
  <si>
    <t>00855104007581</t>
  </si>
  <si>
    <t>CREAMER HALF &amp; HALF P/C SHELF STABLE</t>
  </si>
  <si>
    <t>12/32 OZ</t>
  </si>
  <si>
    <t>PACIFIC FOODS</t>
  </si>
  <si>
    <t>06751</t>
  </si>
  <si>
    <t>10052603067512</t>
  </si>
  <si>
    <t>MILK COCONUT PACIFIC</t>
  </si>
  <si>
    <t>CALIFIA FARMS</t>
  </si>
  <si>
    <t>420697CA</t>
  </si>
  <si>
    <t>30813636021612</t>
  </si>
  <si>
    <t>OAT MILK BLEND BARISTA CALIFIA</t>
  </si>
  <si>
    <t>PACIFIC</t>
  </si>
  <si>
    <t>200520008200</t>
  </si>
  <si>
    <t>10052603082003</t>
  </si>
  <si>
    <t>SOYMILK ORIGINAL ORGANIC</t>
  </si>
  <si>
    <t>09229</t>
  </si>
  <si>
    <t>10049800092294</t>
  </si>
  <si>
    <t>12/19 OZ</t>
  </si>
  <si>
    <t>CREAMER SWEET CREAM POURABLE</t>
  </si>
  <si>
    <t>SWISS MISS</t>
  </si>
  <si>
    <t>1570006211</t>
  </si>
  <si>
    <t>10015700062118</t>
  </si>
  <si>
    <t>HOT COCOA MIX VENDING POUCH</t>
  </si>
  <si>
    <t>6/18CT</t>
  </si>
  <si>
    <t>NUMI</t>
  </si>
  <si>
    <t>0680692-60115</t>
  </si>
  <si>
    <t>00680692101805</t>
  </si>
  <si>
    <t>TEA CHAMOMILE LEMON NUMI</t>
  </si>
  <si>
    <t>6/18 CT</t>
  </si>
  <si>
    <t>0680692-60109</t>
  </si>
  <si>
    <t>10680692101093</t>
  </si>
  <si>
    <t>TEA GUNPOWDER GREEN NUMI</t>
  </si>
  <si>
    <t>0680692068641</t>
  </si>
  <si>
    <t>00680692601046</t>
  </si>
  <si>
    <t>TEA MOROCCAN MINT NUMI</t>
  </si>
  <si>
    <t>1/1EA</t>
  </si>
  <si>
    <t>RINZA</t>
  </si>
  <si>
    <t>MFSCC-1</t>
  </si>
  <si>
    <t>10754631600203</t>
  </si>
  <si>
    <t>CLEANER ESPRESSO FROTHER</t>
  </si>
  <si>
    <t>10/100 CT</t>
  </si>
  <si>
    <t>560040</t>
  </si>
  <si>
    <t>10730385560058</t>
  </si>
  <si>
    <t>TEA BAGS ORANGE PEOKO IND WRAPPED</t>
  </si>
  <si>
    <t>00680692605518</t>
  </si>
  <si>
    <t>TEA GOLDEN TONIC NUMI</t>
  </si>
  <si>
    <t>00680692601701</t>
  </si>
  <si>
    <t>TEA AGED EARL GREY NUMI</t>
  </si>
  <si>
    <t>00680692602203</t>
  </si>
  <si>
    <t>TEA BREAKFAST BLEND NUMI</t>
  </si>
  <si>
    <t>6/2LB</t>
  </si>
  <si>
    <t>CAPPUCCINO SUP</t>
  </si>
  <si>
    <t>504120</t>
  </si>
  <si>
    <t>053888 00101 0</t>
  </si>
  <si>
    <t>TEA CHAI COURMET POWDER</t>
  </si>
  <si>
    <t>6/16 CT</t>
  </si>
  <si>
    <t>00680692602609</t>
  </si>
  <si>
    <t>TEA DECAF ORGANIC GINGER LEMON</t>
  </si>
  <si>
    <t>HARNEY&amp;SONS</t>
  </si>
  <si>
    <t>636046-306105</t>
  </si>
  <si>
    <t>00656046306105</t>
  </si>
  <si>
    <t>TEA ENGLISH BREAKFAST</t>
  </si>
  <si>
    <t>6/20 CT</t>
  </si>
  <si>
    <t>636046-306501</t>
  </si>
  <si>
    <t>00636046306501</t>
  </si>
  <si>
    <t>TEA DECAF CEYLON-INDIA ORANGE PEKOE</t>
  </si>
  <si>
    <t>636046-306204</t>
  </si>
  <si>
    <t>00636046306204</t>
  </si>
  <si>
    <t>24/12 OZ</t>
  </si>
  <si>
    <t>TEA EARL GREY SURPEME</t>
  </si>
  <si>
    <t>636046-306600</t>
  </si>
  <si>
    <t>00636046366600</t>
  </si>
  <si>
    <t>TEA HOT CINNAMON SPICE</t>
  </si>
  <si>
    <t>636046-306938</t>
  </si>
  <si>
    <t>00636046306938</t>
  </si>
  <si>
    <t>TEA JAPANESE SENCHA</t>
  </si>
  <si>
    <t>636046-009525</t>
  </si>
  <si>
    <t>00636046009525</t>
  </si>
  <si>
    <t>TEA ORGANIC PEPPERMINT</t>
  </si>
  <si>
    <t>N'JOY</t>
  </si>
  <si>
    <t>90780</t>
  </si>
  <si>
    <t>00086631907802</t>
  </si>
  <si>
    <t>CREAMER NON DAIRY POWDER N'JOY</t>
  </si>
  <si>
    <t>CELESTIAL</t>
  </si>
  <si>
    <t>8043</t>
  </si>
  <si>
    <t>10099555147374</t>
  </si>
  <si>
    <t>K-CUP TEA GREEN DECAF</t>
  </si>
  <si>
    <t>TWININGS</t>
  </si>
  <si>
    <t>8022</t>
  </si>
  <si>
    <t>10099555068054</t>
  </si>
  <si>
    <t>K-CUP TEA EARL GREY</t>
  </si>
  <si>
    <t>6/50 CT</t>
  </si>
  <si>
    <t>47491</t>
  </si>
  <si>
    <t>20070920474919</t>
  </si>
  <si>
    <t>HOT CHOCOLATE MIX 1 OZ PKG</t>
  </si>
  <si>
    <t>505010</t>
  </si>
  <si>
    <t>883595 02214 8</t>
  </si>
  <si>
    <t>HOT CHOCOLATE MIX BAG VENDING</t>
  </si>
  <si>
    <t>5/100 CT</t>
  </si>
  <si>
    <t>560070</t>
  </si>
  <si>
    <t>10060731308028</t>
  </si>
  <si>
    <t>TEA BAGS DECAFE INDIVIDUALLY WRAPPED</t>
  </si>
  <si>
    <t>25/4OZ</t>
  </si>
  <si>
    <t>569090</t>
  </si>
  <si>
    <t>053888001966</t>
  </si>
  <si>
    <t>TEA ICED BREW POUCH</t>
  </si>
  <si>
    <t>35530</t>
  </si>
  <si>
    <t>00636046355301</t>
  </si>
  <si>
    <t>TEA SACHET DRAGON PEARL JASMINE</t>
  </si>
  <si>
    <t>FEE BROTHERS</t>
  </si>
  <si>
    <t>10050000350701</t>
  </si>
  <si>
    <t>CREAMER COFFEE MATE FRENCH VANILLA</t>
  </si>
  <si>
    <t>00791863241265</t>
  </si>
  <si>
    <t>SYRUP RASPBERRY QUART PBT</t>
  </si>
  <si>
    <t>00791863241302</t>
  </si>
  <si>
    <t>00791863841434</t>
  </si>
  <si>
    <t>791863241166</t>
  </si>
  <si>
    <t>00791863241531</t>
  </si>
  <si>
    <t>41629</t>
  </si>
  <si>
    <t>30000046768940</t>
  </si>
  <si>
    <t>1/1LB</t>
  </si>
  <si>
    <t>TEA FORMOSA OOLONG LOOSE</t>
  </si>
  <si>
    <t>BSG</t>
  </si>
  <si>
    <t>F3103400</t>
  </si>
  <si>
    <t>00854797005023</t>
  </si>
  <si>
    <t>SUGAR SUBSTITUTE ASPARTAME BLUE BULK</t>
  </si>
  <si>
    <t>F0203400</t>
  </si>
  <si>
    <t>00854797003009</t>
  </si>
  <si>
    <t>SUGAR CANE WHITE BULK DISPENSER</t>
  </si>
  <si>
    <t>2000/1 GRAM</t>
  </si>
  <si>
    <t>83803</t>
  </si>
  <si>
    <t>10018687009688</t>
  </si>
  <si>
    <t>SUGAR SUBSTITUTE YELLOW SUCROLOSE PC</t>
  </si>
  <si>
    <t>2/4 LB</t>
  </si>
  <si>
    <t>SPLENDA</t>
  </si>
  <si>
    <t>SP21769080</t>
  </si>
  <si>
    <t>30722776002316</t>
  </si>
  <si>
    <t>SUGAR SPLENDA BULK</t>
  </si>
  <si>
    <t>83801</t>
  </si>
  <si>
    <t>10018687009701</t>
  </si>
  <si>
    <t>SUGAR SUBSTITUTE PINK SACCHARIN</t>
  </si>
  <si>
    <t>83802</t>
  </si>
  <si>
    <t>10018687009695</t>
  </si>
  <si>
    <t>SUGAR SUBSTITUTE BLUE ASPERTAME</t>
  </si>
  <si>
    <t>1/2000 CT</t>
  </si>
  <si>
    <t>2445 PALMERS</t>
  </si>
  <si>
    <t>013555000104</t>
  </si>
  <si>
    <t>SUGAR PACKET ICON</t>
  </si>
  <si>
    <t>24/20 OZ</t>
  </si>
  <si>
    <t>90585</t>
  </si>
  <si>
    <t>00086631905853</t>
  </si>
  <si>
    <t>SUGAR CANISTERS SENECA</t>
  </si>
  <si>
    <t>SYRUP MANGO 1 QT</t>
  </si>
  <si>
    <t>00791863241296</t>
  </si>
  <si>
    <t>SYRUP STRAWBERRY 1 QT</t>
  </si>
  <si>
    <t>791863241036</t>
  </si>
  <si>
    <t>SYRUP BLACKBERRY 1 QT</t>
  </si>
  <si>
    <t>4/1 LTR</t>
  </si>
  <si>
    <t>MONIN</t>
  </si>
  <si>
    <t>MFR145F</t>
  </si>
  <si>
    <t>10738337883320</t>
  </si>
  <si>
    <t>SYRUP TOASTED MARSHMALLOW</t>
  </si>
  <si>
    <t>MFR195F</t>
  </si>
  <si>
    <t>10738337884440</t>
  </si>
  <si>
    <t>SYRUP BLUE RASPBERRY</t>
  </si>
  <si>
    <t>SYRUP PASSION FRUIT 1QT</t>
  </si>
  <si>
    <t>6/87.3 OZ</t>
  </si>
  <si>
    <t>GHIRARDELLI</t>
  </si>
  <si>
    <t>41265</t>
  </si>
  <si>
    <t>10747599412650</t>
  </si>
  <si>
    <t>SAUCE WHITE CHOCOLATE W/PUMP</t>
  </si>
  <si>
    <t>DAVINCI GOURME</t>
  </si>
  <si>
    <t>20514264</t>
  </si>
  <si>
    <t>40737384021014</t>
  </si>
  <si>
    <t>SYRUP VANILLA SUGAR FREE</t>
  </si>
  <si>
    <t>20600649</t>
  </si>
  <si>
    <t>40737384021212</t>
  </si>
  <si>
    <t>SYRUP CARAMEL SUGAR FREE</t>
  </si>
  <si>
    <t>4/750 ML</t>
  </si>
  <si>
    <t>20501322</t>
  </si>
  <si>
    <t>40737384001504</t>
  </si>
  <si>
    <t>SYRUP PEPPERMINT DAVINCI</t>
  </si>
  <si>
    <t>1/1</t>
  </si>
  <si>
    <t>HAMILTON BEACH</t>
  </si>
  <si>
    <t>HDC200B</t>
  </si>
  <si>
    <t>COFFEE MAKER ONE CUP HAMILTON BEACH</t>
  </si>
  <si>
    <t>250/1.5GAL</t>
  </si>
  <si>
    <t>BUNN-O-MATIC</t>
  </si>
  <si>
    <t>20138.1000</t>
  </si>
  <si>
    <t>00072504112367</t>
  </si>
  <si>
    <t>FILTER COFFEE 1.5 GAL GOURMET</t>
  </si>
  <si>
    <t>2/500 CT</t>
  </si>
  <si>
    <t>BUNN</t>
  </si>
  <si>
    <t>20115.0000</t>
  </si>
  <si>
    <t>00072504005102</t>
  </si>
  <si>
    <t>FILTER COFFEE 12 CUP BUNN</t>
  </si>
  <si>
    <t>1/1 EA</t>
  </si>
  <si>
    <t>1/9 CT</t>
  </si>
  <si>
    <t>JURA</t>
  </si>
  <si>
    <t>66281</t>
  </si>
  <si>
    <t>DESCALING TABLET COFFEE JURA</t>
  </si>
  <si>
    <t>HOLIDAY HOUSE</t>
  </si>
  <si>
    <t>EMCT200</t>
  </si>
  <si>
    <t>1/200 CT</t>
  </si>
  <si>
    <t>CLEANING TABLET ESPRESSO MACHINE</t>
  </si>
  <si>
    <t>KEURIG</t>
  </si>
  <si>
    <t>K-130</t>
  </si>
  <si>
    <t>COFFEE BREWER KEURIG</t>
  </si>
  <si>
    <t>20/12 OZ</t>
  </si>
  <si>
    <t>COFFEE RETAIL SENECA DK ROAST 12OZ</t>
  </si>
  <si>
    <t>ESPRESSO INSTANT 2OZ</t>
  </si>
  <si>
    <t>12/2 OZ</t>
  </si>
  <si>
    <t>MATCHA GREEN TEA LATTE MOCAFE</t>
  </si>
  <si>
    <t>360 CT</t>
  </si>
  <si>
    <t>CREAMER SHELF STABLE</t>
  </si>
  <si>
    <t>SYRUP CORDIAL CREME DE MENTHE GREEN QT</t>
  </si>
  <si>
    <t>COFFEE FRAPPE FR VANILLA CONCENTRATE</t>
  </si>
  <si>
    <r>
      <rPr>
        <b/>
        <sz val="11"/>
        <color theme="1"/>
        <rFont val="Calibri"/>
        <family val="2"/>
        <scheme val="minor"/>
      </rPr>
      <t>Estimated Annual QTY</t>
    </r>
    <r>
      <rPr>
        <sz val="11"/>
        <color theme="1"/>
        <rFont val="Calibri"/>
        <family val="2"/>
        <scheme val="minor"/>
      </rPr>
      <t xml:space="preserve"> 
(per Order UM)</t>
    </r>
  </si>
  <si>
    <t>24/14OZ</t>
  </si>
  <si>
    <t>Total Estimted Annual Cost to SGC:</t>
  </si>
  <si>
    <t>Total Estimated 5yr Cost to SGC:</t>
  </si>
  <si>
    <r>
      <t xml:space="preserve">INSTRUCTIONS:  
</t>
    </r>
    <r>
      <rPr>
        <sz val="11"/>
        <color theme="1"/>
        <rFont val="Calibri"/>
        <family val="2"/>
        <scheme val="minor"/>
      </rPr>
      <t>To the extent they are available, please include three client references for services similar to those requested in this RFP. Wherever possible, include casino and casino-resort clients.</t>
    </r>
  </si>
  <si>
    <r>
      <t xml:space="preserve">INSTRUCTIONS:  
</t>
    </r>
    <r>
      <rPr>
        <sz val="11"/>
        <color theme="1"/>
        <rFont val="Calibri"/>
        <family val="2"/>
        <scheme val="minor"/>
      </rPr>
      <t xml:space="preserve">Please supply the requested information below. </t>
    </r>
  </si>
  <si>
    <t>Tab 5 - Coffee &amp; Bev Equipment</t>
  </si>
  <si>
    <t xml:space="preserve">Tab 6 - Pricing Proposal - Grocery </t>
  </si>
  <si>
    <t>Tab 7 - Pricing Proposal - Coffee</t>
  </si>
  <si>
    <r>
      <t xml:space="preserve">INSTRUCTIONS:  
</t>
    </r>
    <r>
      <rPr>
        <sz val="11"/>
        <color theme="1"/>
        <rFont val="Calibri"/>
        <family val="2"/>
        <scheme val="minor"/>
      </rPr>
      <t xml:space="preserve">Please enter your feedback, as needed or required, in the 'Comments' column below. Please provide as much detail as possible. </t>
    </r>
  </si>
  <si>
    <t>PRODUCE 
(PROCESSED)</t>
  </si>
  <si>
    <t>OIL OLIVE EXTRA VIRGIN PET BIB 10LTR</t>
  </si>
  <si>
    <t>1/10 LTR BIB</t>
  </si>
  <si>
    <t>84/1.2 OZ</t>
  </si>
  <si>
    <t>6/36 OZ</t>
  </si>
  <si>
    <t>4/2/2.25LBS</t>
  </si>
  <si>
    <t>SNRC</t>
  </si>
  <si>
    <t>Espresso Machine</t>
  </si>
  <si>
    <t>FMD-2</t>
  </si>
  <si>
    <t>FMD-3</t>
  </si>
  <si>
    <t>Wave Airpot Brewer</t>
  </si>
  <si>
    <t>FMD-1</t>
  </si>
  <si>
    <t>TWCF-Twin TC</t>
  </si>
  <si>
    <t>CWTF-15</t>
  </si>
  <si>
    <t>Wave Brewer</t>
  </si>
  <si>
    <t>SARC</t>
  </si>
  <si>
    <t>FMD-4</t>
  </si>
  <si>
    <t>WX-2 Warmer</t>
  </si>
  <si>
    <t>Double Step Up Warmer</t>
  </si>
  <si>
    <t>SBCC</t>
  </si>
  <si>
    <t>Mfr. #</t>
  </si>
  <si>
    <t>Coffee &amp; Beverage Equipment</t>
  </si>
  <si>
    <t>RU-600</t>
  </si>
  <si>
    <t>K-1500</t>
  </si>
  <si>
    <t>CURTIS</t>
  </si>
  <si>
    <t xml:space="preserve">H10X 10gal Hot Water Dispenser </t>
  </si>
  <si>
    <t>H5X 5gal Hot Water Dispenser</t>
  </si>
  <si>
    <t>CW-APS</t>
  </si>
  <si>
    <t>TB3 Iced Tea Brewer</t>
  </si>
  <si>
    <t>Dual Soft Heat DBC Brewer</t>
  </si>
  <si>
    <t>LCA-2 Liquid Coffee Brewer</t>
  </si>
  <si>
    <t>SOB</t>
  </si>
  <si>
    <t>64oz Stainless Carafe</t>
  </si>
  <si>
    <t>Wave Pourover 16" Coffee Brewer</t>
  </si>
  <si>
    <t>VP-17-3 Pourover Coffee Brewer</t>
  </si>
  <si>
    <t>Single Soft Heat DBC Coffee Brewer</t>
  </si>
  <si>
    <t>Soft Heat Server</t>
  </si>
  <si>
    <t>VP-17-1 Pourover Coffee Brewer</t>
  </si>
  <si>
    <t>Airpot</t>
  </si>
  <si>
    <t>TD4 Iced Tea Dispenser 3gal</t>
  </si>
  <si>
    <t>Single Soft Heat Warmer</t>
  </si>
  <si>
    <t>CWTF-15-TC</t>
  </si>
  <si>
    <t>Mfr</t>
  </si>
  <si>
    <t>Equipment</t>
  </si>
  <si>
    <t>Property Totals</t>
  </si>
  <si>
    <t>Grand Total</t>
  </si>
  <si>
    <t>Description</t>
  </si>
  <si>
    <t>Are you willing to accept a contract as the secondary grocery provider (roughly 20-30% of spend for this category)? 
If No, please explain in Comments section.</t>
  </si>
  <si>
    <t xml:space="preserve">Do you require any attendance minimums per ServSafe training class? </t>
  </si>
  <si>
    <t>GROCERY (*this section is only required to be completed if you are submitting a proposal for the Grocery portion or the RFP)</t>
  </si>
  <si>
    <t>COFFEE (*this section is only required to be completed if you are submitting a proposal for the Coffee portion or the RFP)</t>
  </si>
  <si>
    <r>
      <t xml:space="preserve">Are you able to facilitate up to two (2) ServSafe training sessions per property, per year, as requested, at no cost to SGC, for current and future SGC food service employees? </t>
    </r>
    <r>
      <rPr>
        <i/>
        <sz val="11"/>
        <color theme="1"/>
        <rFont val="Calibri"/>
        <family val="2"/>
        <scheme val="minor"/>
      </rPr>
      <t xml:space="preserve">(SGC will cover costs associated with training materials and employee testing).  </t>
    </r>
  </si>
  <si>
    <r>
      <t xml:space="preserve">Alternate Item Description
</t>
    </r>
    <r>
      <rPr>
        <sz val="11"/>
        <color theme="1"/>
        <rFont val="Calibri"/>
        <family val="2"/>
        <scheme val="minor"/>
      </rPr>
      <t>*only if unable to provide an exact match
*include item description, brand, and mfr. #</t>
    </r>
  </si>
  <si>
    <t xml:space="preserve">Bidder Feedback </t>
  </si>
  <si>
    <r>
      <rPr>
        <b/>
        <sz val="11"/>
        <color theme="1"/>
        <rFont val="Calibri"/>
        <family val="2"/>
        <scheme val="minor"/>
      </rPr>
      <t>INSTRUCTIONS:</t>
    </r>
    <r>
      <rPr>
        <sz val="11"/>
        <color theme="1"/>
        <rFont val="Calibri"/>
        <family val="2"/>
        <scheme val="minor"/>
      </rPr>
      <t xml:space="preserve">  
     Enter your information into the yellow highlighted cells below. 
     Vendor Price is to be based on prices for the week ending 2/23/25. 
     Bidders must provide pricing for the specified items when able. 
     Alternate items should only be proposed if you are unable to provide an exact match.
</t>
    </r>
    <r>
      <rPr>
        <b/>
        <sz val="11"/>
        <color theme="1"/>
        <rFont val="Calibri"/>
        <family val="2"/>
        <scheme val="minor"/>
      </rPr>
      <t xml:space="preserve">Note: </t>
    </r>
    <r>
      <rPr>
        <sz val="11"/>
        <color theme="1"/>
        <rFont val="Calibri"/>
        <family val="2"/>
        <scheme val="minor"/>
      </rPr>
      <t xml:space="preserve">
     Be sure to include your alternate item description for any proposed custom coffee blends.</t>
    </r>
  </si>
  <si>
    <r>
      <t xml:space="preserve">INSTRUCTIONS:  
</t>
    </r>
    <r>
      <rPr>
        <sz val="11"/>
        <color theme="1"/>
        <rFont val="Calibri"/>
        <family val="2"/>
        <scheme val="minor"/>
      </rPr>
      <t xml:space="preserve">     Enter your information into the highlighted cells below. 
     Vendor Price is to be based on prices for the week ending </t>
    </r>
    <r>
      <rPr>
        <sz val="11"/>
        <rFont val="Calibri"/>
        <family val="2"/>
        <scheme val="minor"/>
      </rPr>
      <t>2/23/25</t>
    </r>
    <r>
      <rPr>
        <sz val="11"/>
        <color theme="1"/>
        <rFont val="Calibri"/>
        <family val="2"/>
        <scheme val="minor"/>
      </rPr>
      <t xml:space="preserve">. 
     Bidders must provide pricing for the specified items when able. 
     Alternate items should only be proposed if you are unable to provide an exact match.
</t>
    </r>
    <r>
      <rPr>
        <b/>
        <sz val="11"/>
        <color theme="1"/>
        <rFont val="Calibri"/>
        <family val="2"/>
        <scheme val="minor"/>
      </rPr>
      <t xml:space="preserve">Note: </t>
    </r>
    <r>
      <rPr>
        <sz val="11"/>
        <color theme="1"/>
        <rFont val="Calibri"/>
        <family val="2"/>
        <scheme val="minor"/>
      </rPr>
      <t xml:space="preserve">
     The items below represent approximately 70% of SGC's annual Grocery contract spend. </t>
    </r>
  </si>
  <si>
    <r>
      <rPr>
        <b/>
        <sz val="11"/>
        <color theme="1"/>
        <rFont val="Calibri"/>
        <family val="2"/>
        <scheme val="minor"/>
      </rPr>
      <t xml:space="preserve">Instructions: </t>
    </r>
    <r>
      <rPr>
        <sz val="11"/>
        <color theme="1"/>
        <rFont val="Calibri"/>
        <family val="2"/>
        <scheme val="minor"/>
      </rPr>
      <t xml:space="preserve">
Enter your information into the highlighted cells below.</t>
    </r>
  </si>
  <si>
    <t xml:space="preserve">COFFEE PREMIUM BLEND SENECA 1.5OZ </t>
  </si>
  <si>
    <t>COFFEE DECAFE 14OZ HOUSE BLEND</t>
  </si>
  <si>
    <t>COFFEE REGULAR 14OZ HOUSE BLEND</t>
  </si>
  <si>
    <t>COFFEE DECAF 2.25OZ HOUSE BLEND</t>
  </si>
  <si>
    <t>N/A</t>
  </si>
  <si>
    <t>Are you able to work with SGC to create custom products? (e.g. hamburger patties, etc.)</t>
  </si>
  <si>
    <t xml:space="preserve">Are you able to work with SGC to create custom coffee blends?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</si>
</sst>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2" x14ac:knownFonts="1">
    <font>
      <sz val="11"/>
      <color theme="1"/>
      <name val="Calibri"/>
      <family val="2"/>
      <scheme val="minor"/>
    </font>
    <font>
      <b/>
      <sz val="11"/>
      <color theme="1"/>
      <name val="Calibri"/>
      <family val="2"/>
      <scheme val="minor"/>
    </font>
    <font>
      <sz val="16"/>
      <color theme="1"/>
      <name val="Calibri"/>
      <family val="2"/>
      <scheme val="minor"/>
    </font>
    <font>
      <sz val="16"/>
      <name val="Calibri"/>
      <family val="2"/>
    </font>
    <font>
      <sz val="11"/>
      <name val="Calibri"/>
      <family val="2"/>
    </font>
    <font>
      <sz val="8"/>
      <name val="Calibri"/>
      <family val="2"/>
      <scheme val="minor"/>
    </font>
    <font>
      <sz val="12"/>
      <color theme="1"/>
      <name val="Calibri"/>
      <family val="2"/>
      <scheme val="minor"/>
    </font>
    <font>
      <sz val="11"/>
      <color theme="1"/>
      <name val="Calibri"/>
      <family val="2"/>
      <scheme val="minor"/>
    </font>
    <font>
      <sz val="11"/>
      <name val="Calibri"/>
      <family val="2"/>
      <scheme val="minor"/>
    </font>
    <font>
      <b/>
      <sz val="11"/>
      <name val="Calibri"/>
      <family val="2"/>
      <scheme val="minor"/>
    </font>
    <font>
      <i/>
      <sz val="11"/>
      <color theme="1"/>
      <name val="Calibri"/>
      <family val="2"/>
      <scheme val="minor"/>
    </font>
    <font>
      <sz val="18"/>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7" fillId="0" borderId="0" applyFont="0" applyFill="0" applyBorder="0" applyAlignment="0" applyProtection="0"/>
    <xf numFmtId="9" fontId="7" fillId="0" borderId="0" applyFont="0" applyFill="0" applyBorder="0" applyAlignment="0" applyProtection="0"/>
  </cellStyleXfs>
  <cellXfs count="151">
    <xf numFmtId="0" fontId="0" fillId="0" borderId="0" xfId="0"/>
    <xf numFmtId="0" fontId="1" fillId="0" borderId="0" xfId="0" applyFont="1" applyAlignment="1">
      <alignment horizontal="center"/>
    </xf>
    <xf numFmtId="0" fontId="0" fillId="0" borderId="0" xfId="0" applyAlignment="1">
      <alignment horizontal="center"/>
    </xf>
    <xf numFmtId="0" fontId="0" fillId="0" borderId="1" xfId="0" applyBorder="1"/>
    <xf numFmtId="0" fontId="0" fillId="0" borderId="0" xfId="0" applyFont="1"/>
    <xf numFmtId="0" fontId="0" fillId="0" borderId="0" xfId="0" applyFont="1" applyAlignment="1">
      <alignment wrapText="1"/>
    </xf>
    <xf numFmtId="0" fontId="0" fillId="0" borderId="0" xfId="0" applyFont="1" applyAlignment="1">
      <alignment horizontal="left" vertical="top" wrapText="1"/>
    </xf>
    <xf numFmtId="0" fontId="0" fillId="0" borderId="1" xfId="0" applyFont="1" applyFill="1" applyBorder="1" applyAlignment="1">
      <alignment horizontal="left" vertical="top" wrapText="1"/>
    </xf>
    <xf numFmtId="0" fontId="0" fillId="0" borderId="1" xfId="0" applyFill="1" applyBorder="1" applyAlignment="1">
      <alignment horizontal="center" vertical="center" wrapText="1"/>
    </xf>
    <xf numFmtId="0" fontId="0" fillId="0" borderId="1" xfId="0" applyFill="1" applyBorder="1"/>
    <xf numFmtId="0" fontId="0" fillId="0" borderId="1" xfId="0" applyFill="1" applyBorder="1"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top" wrapText="1"/>
    </xf>
    <xf numFmtId="0" fontId="0" fillId="0" borderId="0" xfId="0" applyFont="1" applyAlignment="1">
      <alignment horizontal="center" vertical="center"/>
    </xf>
    <xf numFmtId="0" fontId="0" fillId="0" borderId="0" xfId="0" applyFont="1" applyAlignment="1">
      <alignment horizontal="left" vertical="center"/>
    </xf>
    <xf numFmtId="0" fontId="0"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vertical="top"/>
    </xf>
    <xf numFmtId="0" fontId="0" fillId="0" borderId="1" xfId="0" applyFont="1" applyBorder="1" applyAlignment="1">
      <alignment vertical="top"/>
    </xf>
    <xf numFmtId="0" fontId="0" fillId="0" borderId="1" xfId="0" applyFont="1" applyFill="1" applyBorder="1" applyAlignment="1">
      <alignment horizontal="center" vertical="center"/>
    </xf>
    <xf numFmtId="0" fontId="0" fillId="0" borderId="1" xfId="0" applyFont="1" applyFill="1" applyBorder="1" applyAlignment="1">
      <alignment vertical="top"/>
    </xf>
    <xf numFmtId="0" fontId="8" fillId="0" borderId="1" xfId="0" applyFont="1" applyFill="1" applyBorder="1" applyAlignment="1">
      <alignment vertical="top"/>
    </xf>
    <xf numFmtId="0" fontId="0" fillId="2" borderId="1" xfId="0" applyFont="1" applyFill="1" applyBorder="1" applyAlignment="1">
      <alignment horizontal="center" vertical="center"/>
    </xf>
    <xf numFmtId="0" fontId="0" fillId="3" borderId="1" xfId="0" applyFont="1" applyFill="1" applyBorder="1" applyAlignment="1">
      <alignment horizontal="center" vertical="center"/>
    </xf>
    <xf numFmtId="0" fontId="0" fillId="0" borderId="0" xfId="0" applyFont="1" applyFill="1"/>
    <xf numFmtId="1"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8" fillId="0" borderId="1" xfId="0" applyFont="1" applyFill="1" applyBorder="1" applyAlignment="1">
      <alignment horizontal="center" vertical="center"/>
    </xf>
    <xf numFmtId="0" fontId="1" fillId="0" borderId="0" xfId="0" applyFont="1" applyBorder="1" applyAlignment="1">
      <alignment horizontal="left" vertical="top" wrapText="1"/>
    </xf>
    <xf numFmtId="0" fontId="6" fillId="0" borderId="0" xfId="0" applyFont="1"/>
    <xf numFmtId="0" fontId="0" fillId="0" borderId="1" xfId="0" applyFont="1" applyBorder="1" applyAlignment="1">
      <alignment horizontal="left" vertical="top" wrapText="1"/>
    </xf>
    <xf numFmtId="0" fontId="2" fillId="5" borderId="1" xfId="0" applyFont="1" applyFill="1" applyBorder="1" applyAlignment="1">
      <alignment horizontal="center"/>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0" fillId="4" borderId="1" xfId="0" applyFont="1" applyFill="1" applyBorder="1" applyAlignment="1">
      <alignment horizontal="left" vertical="center" wrapText="1"/>
    </xf>
    <xf numFmtId="0" fontId="6" fillId="0" borderId="1" xfId="0" applyFont="1" applyFill="1" applyBorder="1" applyAlignment="1">
      <alignment horizontal="left"/>
    </xf>
    <xf numFmtId="0" fontId="6" fillId="0" borderId="1" xfId="0" applyFont="1" applyFill="1" applyBorder="1" applyAlignment="1">
      <alignment horizontal="left" vertical="top" wrapText="1"/>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1" fontId="0" fillId="0" borderId="1" xfId="0" applyNumberFormat="1" applyFill="1" applyBorder="1" applyAlignment="1">
      <alignment horizontal="left" vertical="center" wrapText="1"/>
    </xf>
    <xf numFmtId="4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64" fontId="0" fillId="0" borderId="0" xfId="0" applyNumberFormat="1" applyAlignment="1">
      <alignment horizontal="center" vertical="center" wrapText="1"/>
    </xf>
    <xf numFmtId="0" fontId="0" fillId="6" borderId="1" xfId="0" applyFill="1" applyBorder="1" applyAlignment="1">
      <alignment horizontal="center" vertical="center"/>
    </xf>
    <xf numFmtId="0" fontId="0" fillId="6" borderId="1" xfId="0" applyFill="1" applyBorder="1" applyAlignment="1">
      <alignment horizontal="left" vertical="center" wrapText="1"/>
    </xf>
    <xf numFmtId="0" fontId="0" fillId="6" borderId="1" xfId="0" applyFill="1" applyBorder="1" applyAlignment="1">
      <alignment horizontal="center" vertical="center" wrapText="1"/>
    </xf>
    <xf numFmtId="1" fontId="0" fillId="6" borderId="1" xfId="0" applyNumberFormat="1" applyFill="1" applyBorder="1" applyAlignment="1">
      <alignment horizontal="center" vertical="center" wrapText="1"/>
    </xf>
    <xf numFmtId="44" fontId="0" fillId="6" borderId="1" xfId="0" applyNumberFormat="1" applyFill="1" applyBorder="1" applyAlignment="1">
      <alignment horizontal="center" vertical="center" wrapText="1"/>
    </xf>
    <xf numFmtId="164" fontId="0" fillId="6" borderId="1" xfId="0" applyNumberFormat="1" applyFill="1" applyBorder="1" applyAlignment="1">
      <alignment horizontal="center" vertical="center" wrapText="1"/>
    </xf>
    <xf numFmtId="44" fontId="0" fillId="4" borderId="1" xfId="1" applyFont="1" applyFill="1" applyBorder="1" applyAlignment="1">
      <alignment horizontal="center" vertical="center" wrapText="1"/>
    </xf>
    <xf numFmtId="10" fontId="0" fillId="4" borderId="1" xfId="2"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1" fillId="4" borderId="1" xfId="0" applyFont="1" applyFill="1" applyBorder="1" applyAlignment="1">
      <alignment horizontal="left"/>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1" fontId="8" fillId="0" borderId="1" xfId="0" applyNumberFormat="1" applyFont="1" applyBorder="1" applyAlignment="1">
      <alignment horizontal="center" vertical="center" wrapText="1"/>
    </xf>
    <xf numFmtId="44" fontId="8" fillId="4" borderId="5" xfId="1" applyFont="1" applyFill="1" applyBorder="1" applyAlignment="1">
      <alignment horizontal="center" vertical="center" wrapText="1"/>
    </xf>
    <xf numFmtId="44" fontId="8" fillId="0" borderId="1" xfId="0" applyNumberFormat="1" applyFont="1" applyFill="1" applyBorder="1" applyAlignment="1">
      <alignment horizontal="center" vertical="center" wrapText="1"/>
    </xf>
    <xf numFmtId="44" fontId="8" fillId="0" borderId="1" xfId="0" applyNumberFormat="1"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1" fontId="0" fillId="0" borderId="1" xfId="0" applyNumberFormat="1" applyFont="1" applyBorder="1" applyAlignment="1">
      <alignment horizontal="center" vertical="center" wrapText="1"/>
    </xf>
    <xf numFmtId="0" fontId="0" fillId="0" borderId="4" xfId="0" applyFont="1" applyBorder="1" applyAlignment="1">
      <alignment horizontal="center" vertical="center" wrapText="1"/>
    </xf>
    <xf numFmtId="44" fontId="0" fillId="4" borderId="5" xfId="1" applyFont="1" applyFill="1" applyBorder="1" applyAlignment="1">
      <alignment horizontal="center" vertical="center" wrapText="1"/>
    </xf>
    <xf numFmtId="44" fontId="0" fillId="0" borderId="1" xfId="0" applyNumberFormat="1" applyFont="1" applyFill="1" applyBorder="1" applyAlignment="1">
      <alignment horizontal="center" vertical="center" wrapText="1"/>
    </xf>
    <xf numFmtId="44" fontId="0" fillId="0" borderId="1" xfId="0" applyNumberFormat="1" applyFont="1" applyBorder="1" applyAlignment="1">
      <alignment horizontal="center" vertical="center" wrapText="1"/>
    </xf>
    <xf numFmtId="0" fontId="0" fillId="4"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0" fillId="3" borderId="4" xfId="0" applyFont="1" applyFill="1" applyBorder="1" applyAlignment="1">
      <alignment horizontal="center" vertical="center" wrapText="1"/>
    </xf>
    <xf numFmtId="44" fontId="0" fillId="3" borderId="1" xfId="0" applyNumberFormat="1" applyFont="1" applyFill="1" applyBorder="1" applyAlignment="1">
      <alignment horizontal="center" vertical="center" wrapText="1"/>
    </xf>
    <xf numFmtId="1" fontId="8" fillId="0" borderId="1" xfId="0" applyNumberFormat="1" applyFont="1" applyBorder="1" applyAlignment="1">
      <alignment horizontal="left" vertical="center" wrapText="1"/>
    </xf>
    <xf numFmtId="0" fontId="0" fillId="0" borderId="1" xfId="0" applyFont="1" applyFill="1" applyBorder="1" applyAlignment="1">
      <alignment horizontal="left" vertical="center" wrapText="1"/>
    </xf>
    <xf numFmtId="1" fontId="0" fillId="0" borderId="1" xfId="0" applyNumberFormat="1" applyFont="1" applyBorder="1" applyAlignment="1">
      <alignment horizontal="left" vertical="center" wrapText="1"/>
    </xf>
    <xf numFmtId="16" fontId="0" fillId="0" borderId="1" xfId="0" applyNumberFormat="1" applyFont="1" applyBorder="1" applyAlignment="1">
      <alignment horizontal="left" vertical="center" wrapText="1"/>
    </xf>
    <xf numFmtId="0" fontId="8" fillId="0" borderId="4" xfId="0" applyFont="1" applyBorder="1" applyAlignment="1">
      <alignment horizontal="center" vertical="center" wrapText="1"/>
    </xf>
    <xf numFmtId="49" fontId="8" fillId="0" borderId="1" xfId="0" applyNumberFormat="1" applyFont="1" applyFill="1" applyBorder="1" applyAlignment="1">
      <alignment horizontal="left" vertical="center" wrapText="1"/>
    </xf>
    <xf numFmtId="49" fontId="0" fillId="0" borderId="0" xfId="0" applyNumberFormat="1" applyFont="1" applyAlignment="1">
      <alignment horizontal="left" vertical="center" wrapText="1"/>
    </xf>
    <xf numFmtId="44" fontId="0" fillId="0" borderId="0" xfId="0" applyNumberFormat="1" applyFont="1" applyAlignment="1">
      <alignment horizontal="center" vertical="center" wrapText="1"/>
    </xf>
    <xf numFmtId="0" fontId="0" fillId="0" borderId="0" xfId="0" applyAlignment="1">
      <alignment horizontal="left"/>
    </xf>
    <xf numFmtId="0" fontId="0" fillId="0" borderId="0" xfId="0"/>
    <xf numFmtId="0" fontId="0" fillId="0" borderId="1" xfId="0" applyBorder="1" applyAlignment="1">
      <alignment horizontal="left" vertical="center"/>
    </xf>
    <xf numFmtId="0" fontId="8" fillId="0" borderId="1" xfId="0" applyFont="1" applyBorder="1" applyAlignment="1">
      <alignment horizontal="left" vertical="center"/>
    </xf>
    <xf numFmtId="0" fontId="0" fillId="7" borderId="1" xfId="0" applyFill="1" applyBorder="1" applyAlignment="1">
      <alignment horizontal="center" vertical="center" wrapText="1"/>
    </xf>
    <xf numFmtId="0" fontId="1" fillId="7" borderId="1"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6" borderId="1" xfId="0" applyFont="1" applyFill="1" applyBorder="1" applyAlignment="1">
      <alignment horizontal="center" vertical="center"/>
    </xf>
    <xf numFmtId="0" fontId="1" fillId="7" borderId="4" xfId="0" applyFont="1" applyFill="1" applyBorder="1" applyAlignment="1">
      <alignment horizontal="center" vertical="center"/>
    </xf>
    <xf numFmtId="0" fontId="0" fillId="7" borderId="4" xfId="0" applyFill="1" applyBorder="1" applyAlignment="1">
      <alignment horizontal="center" vertical="center"/>
    </xf>
    <xf numFmtId="0" fontId="0" fillId="7" borderId="1" xfId="0" applyFill="1" applyBorder="1" applyAlignment="1">
      <alignment horizontal="center" vertical="center"/>
    </xf>
    <xf numFmtId="0" fontId="9" fillId="7" borderId="1" xfId="0" applyFont="1" applyFill="1" applyBorder="1" applyAlignment="1">
      <alignment horizontal="center" vertical="center" wrapText="1"/>
    </xf>
    <xf numFmtId="0" fontId="0" fillId="7" borderId="1" xfId="0" applyFont="1" applyFill="1" applyBorder="1" applyAlignment="1">
      <alignment horizontal="center" vertical="center"/>
    </xf>
    <xf numFmtId="0" fontId="8" fillId="7"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0" fillId="4" borderId="1" xfId="0" applyFont="1" applyFill="1" applyBorder="1" applyAlignment="1">
      <alignment horizontal="center" vertical="center"/>
    </xf>
    <xf numFmtId="0" fontId="0" fillId="4" borderId="1" xfId="0" applyFill="1" applyBorder="1" applyAlignment="1">
      <alignment horizontal="left" vertical="top" wrapText="1"/>
    </xf>
    <xf numFmtId="0" fontId="4" fillId="7" borderId="1" xfId="0" applyFont="1" applyFill="1" applyBorder="1" applyAlignment="1">
      <alignment horizontal="center" vertical="center" wrapText="1"/>
    </xf>
    <xf numFmtId="0" fontId="1" fillId="4" borderId="1" xfId="0" applyFont="1" applyFill="1" applyBorder="1" applyAlignment="1">
      <alignment horizontal="left" vertical="top" wrapText="1"/>
    </xf>
    <xf numFmtId="0" fontId="2" fillId="7" borderId="1" xfId="0" applyFont="1" applyFill="1" applyBorder="1" applyAlignment="1">
      <alignment horizontal="center"/>
    </xf>
    <xf numFmtId="0" fontId="1" fillId="4" borderId="1" xfId="0" applyFont="1" applyFill="1" applyBorder="1" applyAlignment="1">
      <alignment horizontal="left" vertical="center" wrapText="1"/>
    </xf>
    <xf numFmtId="0" fontId="3" fillId="7" borderId="1" xfId="0" applyFont="1" applyFill="1" applyBorder="1" applyAlignment="1">
      <alignment horizontal="center" vertical="center" wrapText="1"/>
    </xf>
    <xf numFmtId="0" fontId="6" fillId="4" borderId="1" xfId="0" applyFont="1" applyFill="1" applyBorder="1" applyAlignment="1">
      <alignment horizontal="left" vertical="center"/>
    </xf>
    <xf numFmtId="0" fontId="2" fillId="7"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0" xfId="0" applyFont="1" applyAlignment="1">
      <alignment horizontal="right" vertical="center"/>
    </xf>
    <xf numFmtId="0" fontId="0" fillId="0" borderId="6" xfId="0" applyFont="1" applyBorder="1" applyAlignment="1">
      <alignment horizontal="right" vertical="center"/>
    </xf>
    <xf numFmtId="0" fontId="8" fillId="0" borderId="7" xfId="0" applyFont="1" applyFill="1" applyBorder="1" applyAlignment="1">
      <alignment horizontal="center" vertical="top" wrapText="1"/>
    </xf>
    <xf numFmtId="0" fontId="8" fillId="0" borderId="8" xfId="0" applyFont="1" applyFill="1" applyBorder="1" applyAlignment="1">
      <alignment horizontal="center" vertical="top"/>
    </xf>
    <xf numFmtId="0" fontId="8" fillId="0" borderId="3" xfId="0" applyFont="1" applyFill="1" applyBorder="1" applyAlignment="1">
      <alignment horizontal="center" vertical="top"/>
    </xf>
    <xf numFmtId="0" fontId="8" fillId="0" borderId="7" xfId="0" applyFont="1" applyFill="1" applyBorder="1" applyAlignment="1">
      <alignment horizontal="center" vertical="top"/>
    </xf>
    <xf numFmtId="0" fontId="0" fillId="0" borderId="7" xfId="0" applyFont="1" applyFill="1" applyBorder="1" applyAlignment="1">
      <alignment horizontal="center" vertical="top"/>
    </xf>
    <xf numFmtId="0" fontId="0" fillId="0" borderId="8" xfId="0" applyFont="1" applyFill="1" applyBorder="1" applyAlignment="1">
      <alignment horizontal="center" vertical="top"/>
    </xf>
    <xf numFmtId="0" fontId="0" fillId="0" borderId="3" xfId="0" applyFont="1" applyFill="1" applyBorder="1" applyAlignment="1">
      <alignment horizontal="center" vertical="top"/>
    </xf>
    <xf numFmtId="0" fontId="2" fillId="7" borderId="1" xfId="0" applyFont="1" applyFill="1" applyBorder="1" applyAlignment="1">
      <alignment horizontal="center" vertical="center"/>
    </xf>
    <xf numFmtId="0" fontId="0" fillId="0" borderId="7" xfId="0" applyFont="1" applyFill="1" applyBorder="1" applyAlignment="1">
      <alignment horizontal="center" vertical="top" wrapText="1"/>
    </xf>
    <xf numFmtId="0" fontId="0" fillId="0" borderId="2" xfId="0" applyFont="1" applyFill="1" applyBorder="1" applyAlignment="1">
      <alignment horizontal="center" vertical="center" wrapText="1"/>
    </xf>
    <xf numFmtId="0" fontId="0" fillId="0" borderId="2" xfId="0" applyFont="1" applyBorder="1" applyAlignment="1">
      <alignment horizontal="center" vertical="center"/>
    </xf>
    <xf numFmtId="0" fontId="1" fillId="6" borderId="1"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9" xfId="0" applyFont="1" applyFill="1" applyBorder="1" applyAlignment="1">
      <alignment horizontal="center" vertical="center"/>
    </xf>
    <xf numFmtId="0" fontId="1" fillId="6" borderId="5" xfId="0" applyFont="1" applyFill="1" applyBorder="1" applyAlignment="1">
      <alignment horizontal="center" vertical="center"/>
    </xf>
    <xf numFmtId="0" fontId="0" fillId="4" borderId="1" xfId="0" applyFill="1" applyBorder="1" applyAlignment="1">
      <alignment horizontal="left" wrapText="1"/>
    </xf>
    <xf numFmtId="0" fontId="0" fillId="0" borderId="6" xfId="0" applyBorder="1" applyAlignment="1">
      <alignment horizontal="right" vertical="center" wrapText="1"/>
    </xf>
    <xf numFmtId="0" fontId="0" fillId="0" borderId="0" xfId="0" applyAlignment="1">
      <alignment horizontal="right" vertical="center" wrapText="1"/>
    </xf>
    <xf numFmtId="0" fontId="11" fillId="7" borderId="1" xfId="0" applyFont="1" applyFill="1" applyBorder="1" applyAlignment="1">
      <alignment horizontal="center" vertical="center"/>
    </xf>
    <xf numFmtId="0" fontId="0" fillId="4" borderId="1" xfId="0" applyFill="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0" fillId="6" borderId="3" xfId="0"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15" xfId="0" applyFont="1" applyFill="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11"/>
  <sheetViews>
    <sheetView tabSelected="1" zoomScaleNormal="100" workbookViewId="0">
      <selection activeCell="B4" sqref="B4"/>
    </sheetView>
  </sheetViews>
  <sheetFormatPr defaultRowHeight="15" x14ac:dyDescent="0.25"/>
  <cols>
    <col min="1" max="1" width="2.7109375" customWidth="1"/>
    <col min="2" max="2" width="56" customWidth="1"/>
    <col min="3" max="7" width="8.7109375" style="2"/>
    <col min="8" max="8" width="8.7109375" style="1"/>
    <col min="9" max="11" width="8.7109375" style="2"/>
    <col min="12" max="12" width="8.7109375" style="1"/>
  </cols>
  <sheetData>
    <row r="2" spans="2:2" ht="21" x14ac:dyDescent="0.35">
      <c r="B2" s="33" t="s">
        <v>12</v>
      </c>
    </row>
    <row r="4" spans="2:2" x14ac:dyDescent="0.25">
      <c r="B4" s="59" t="s">
        <v>14</v>
      </c>
    </row>
    <row r="6" spans="2:2" x14ac:dyDescent="0.25">
      <c r="B6" s="3" t="s">
        <v>13</v>
      </c>
    </row>
    <row r="7" spans="2:2" x14ac:dyDescent="0.25">
      <c r="B7" s="3" t="s">
        <v>15</v>
      </c>
    </row>
    <row r="8" spans="2:2" x14ac:dyDescent="0.25">
      <c r="B8" s="3" t="s">
        <v>22</v>
      </c>
    </row>
    <row r="9" spans="2:2" x14ac:dyDescent="0.25">
      <c r="B9" s="3" t="s">
        <v>1316</v>
      </c>
    </row>
    <row r="10" spans="2:2" x14ac:dyDescent="0.25">
      <c r="B10" s="9" t="s">
        <v>1317</v>
      </c>
    </row>
    <row r="11" spans="2:2" x14ac:dyDescent="0.25">
      <c r="B11" s="9" t="s">
        <v>1318</v>
      </c>
    </row>
  </sheetData>
  <sortState xmlns:xlrd2="http://schemas.microsoft.com/office/spreadsheetml/2017/richdata2" ref="B4:M356">
    <sortCondition ref="B4:B356"/>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2"/>
  <sheetViews>
    <sheetView zoomScaleNormal="100" workbookViewId="0">
      <selection activeCell="B4" sqref="B4:D4"/>
    </sheetView>
  </sheetViews>
  <sheetFormatPr defaultRowHeight="15" x14ac:dyDescent="0.25"/>
  <cols>
    <col min="1" max="1" width="2.7109375" customWidth="1"/>
    <col min="2" max="2" width="2" bestFit="1" customWidth="1"/>
    <col min="3" max="3" width="18.5703125" bestFit="1" customWidth="1"/>
    <col min="4" max="4" width="62.7109375" customWidth="1"/>
  </cols>
  <sheetData>
    <row r="2" spans="2:4" ht="21" x14ac:dyDescent="0.35">
      <c r="B2" s="108" t="s">
        <v>10</v>
      </c>
      <c r="C2" s="108"/>
      <c r="D2" s="108"/>
    </row>
    <row r="4" spans="2:4" ht="30" customHeight="1" x14ac:dyDescent="0.25">
      <c r="B4" s="107" t="s">
        <v>1315</v>
      </c>
      <c r="C4" s="107"/>
      <c r="D4" s="107"/>
    </row>
    <row r="6" spans="2:4" x14ac:dyDescent="0.25">
      <c r="B6" s="11">
        <v>1</v>
      </c>
      <c r="C6" s="12" t="s">
        <v>8</v>
      </c>
      <c r="D6" s="10"/>
    </row>
    <row r="7" spans="2:4" x14ac:dyDescent="0.25">
      <c r="B7" s="11">
        <v>2</v>
      </c>
      <c r="C7" s="12" t="s">
        <v>1</v>
      </c>
      <c r="D7" s="10"/>
    </row>
    <row r="8" spans="2:4" x14ac:dyDescent="0.25">
      <c r="B8" s="11">
        <v>3</v>
      </c>
      <c r="C8" s="12" t="s">
        <v>2</v>
      </c>
      <c r="D8" s="10"/>
    </row>
    <row r="9" spans="2:4" x14ac:dyDescent="0.25">
      <c r="B9" s="11">
        <v>4</v>
      </c>
      <c r="C9" s="12" t="s">
        <v>3</v>
      </c>
      <c r="D9" s="10"/>
    </row>
    <row r="10" spans="2:4" x14ac:dyDescent="0.25">
      <c r="B10" s="11">
        <v>5</v>
      </c>
      <c r="C10" s="12" t="s">
        <v>4</v>
      </c>
      <c r="D10" s="10"/>
    </row>
    <row r="11" spans="2:4" x14ac:dyDescent="0.25">
      <c r="B11" s="11">
        <v>6</v>
      </c>
      <c r="C11" s="12" t="s">
        <v>5</v>
      </c>
      <c r="D11" s="10"/>
    </row>
    <row r="12" spans="2:4" x14ac:dyDescent="0.25">
      <c r="B12" s="11">
        <v>7</v>
      </c>
      <c r="C12" s="12" t="s">
        <v>6</v>
      </c>
      <c r="D12" s="10"/>
    </row>
  </sheetData>
  <mergeCells count="2">
    <mergeCell ref="B4:D4"/>
    <mergeCell ref="B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9"/>
  <sheetViews>
    <sheetView zoomScaleNormal="100" workbookViewId="0">
      <selection activeCell="B4" sqref="B4:D4"/>
    </sheetView>
  </sheetViews>
  <sheetFormatPr defaultRowHeight="15" x14ac:dyDescent="0.25"/>
  <cols>
    <col min="1" max="1" width="2.7109375" customWidth="1"/>
    <col min="2" max="2" width="3" bestFit="1" customWidth="1"/>
    <col min="3" max="3" width="25" bestFit="1" customWidth="1"/>
    <col min="4" max="4" width="55.85546875" customWidth="1"/>
  </cols>
  <sheetData>
    <row r="2" spans="2:4" ht="21" x14ac:dyDescent="0.25">
      <c r="B2" s="110" t="s">
        <v>11</v>
      </c>
      <c r="C2" s="110"/>
      <c r="D2" s="110"/>
    </row>
    <row r="4" spans="2:4" ht="45" customHeight="1" x14ac:dyDescent="0.25">
      <c r="B4" s="109" t="s">
        <v>1314</v>
      </c>
      <c r="C4" s="109"/>
      <c r="D4" s="109"/>
    </row>
    <row r="6" spans="2:4" ht="24" customHeight="1" x14ac:dyDescent="0.25">
      <c r="B6" s="106" t="s">
        <v>7</v>
      </c>
      <c r="C6" s="106" t="s">
        <v>18</v>
      </c>
      <c r="D6" s="106" t="s">
        <v>9</v>
      </c>
    </row>
    <row r="7" spans="2:4" ht="60" x14ac:dyDescent="0.25">
      <c r="B7" s="93">
        <v>1</v>
      </c>
      <c r="C7" s="8"/>
      <c r="D7" s="10" t="s">
        <v>19</v>
      </c>
    </row>
    <row r="8" spans="2:4" ht="60" x14ac:dyDescent="0.25">
      <c r="B8" s="93">
        <v>2</v>
      </c>
      <c r="C8" s="8"/>
      <c r="D8" s="10" t="s">
        <v>19</v>
      </c>
    </row>
    <row r="9" spans="2:4" ht="60" x14ac:dyDescent="0.25">
      <c r="B9" s="93">
        <v>3</v>
      </c>
      <c r="C9" s="8"/>
      <c r="D9" s="10" t="s">
        <v>19</v>
      </c>
    </row>
  </sheetData>
  <mergeCells count="2">
    <mergeCell ref="B4:D4"/>
    <mergeCell ref="B2:D2"/>
  </mergeCells>
  <pageMargins left="0.7" right="0.7" top="0.75" bottom="0.75" header="0.3" footer="0.3"/>
  <pageSetup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40"/>
  <sheetViews>
    <sheetView zoomScaleNormal="100" workbookViewId="0">
      <pane ySplit="4" topLeftCell="A5" activePane="bottomLeft" state="frozen"/>
      <selection pane="bottomLeft" activeCell="B4" sqref="B4:D4"/>
    </sheetView>
  </sheetViews>
  <sheetFormatPr defaultColWidth="8.85546875" defaultRowHeight="15" x14ac:dyDescent="0.25"/>
  <cols>
    <col min="1" max="1" width="2.7109375" style="4" customWidth="1"/>
    <col min="2" max="2" width="3.7109375" style="4" customWidth="1"/>
    <col min="3" max="3" width="53.5703125" style="5" customWidth="1"/>
    <col min="4" max="4" width="71.7109375" style="4" customWidth="1"/>
    <col min="5" max="16384" width="8.85546875" style="4"/>
  </cols>
  <sheetData>
    <row r="2" spans="2:7" ht="21" x14ac:dyDescent="0.25">
      <c r="B2" s="112" t="s">
        <v>0</v>
      </c>
      <c r="C2" s="112"/>
      <c r="D2" s="112"/>
    </row>
    <row r="3" spans="2:7" x14ac:dyDescent="0.25">
      <c r="D3" s="6"/>
    </row>
    <row r="4" spans="2:7" ht="30" customHeight="1" x14ac:dyDescent="0.25">
      <c r="B4" s="107" t="s">
        <v>1319</v>
      </c>
      <c r="C4" s="107"/>
      <c r="D4" s="107"/>
      <c r="F4" s="5"/>
      <c r="G4" s="6"/>
    </row>
    <row r="5" spans="2:7" x14ac:dyDescent="0.25">
      <c r="B5" s="30"/>
      <c r="C5" s="30"/>
      <c r="D5" s="30"/>
      <c r="F5" s="5"/>
      <c r="G5" s="6"/>
    </row>
    <row r="6" spans="2:7" ht="30" customHeight="1" x14ac:dyDescent="0.25">
      <c r="B6" s="113" t="s">
        <v>16</v>
      </c>
      <c r="C6" s="113"/>
      <c r="D6" s="94" t="s">
        <v>17</v>
      </c>
    </row>
    <row r="7" spans="2:7" ht="30" customHeight="1" x14ac:dyDescent="0.25">
      <c r="B7" s="111" t="s">
        <v>933</v>
      </c>
      <c r="C7" s="111"/>
      <c r="D7" s="111"/>
    </row>
    <row r="8" spans="2:7" ht="30" x14ac:dyDescent="0.25">
      <c r="B8" s="101">
        <v>1</v>
      </c>
      <c r="C8" s="13" t="s">
        <v>20</v>
      </c>
      <c r="D8" s="7"/>
    </row>
    <row r="9" spans="2:7" ht="45" x14ac:dyDescent="0.25">
      <c r="B9" s="101">
        <v>2</v>
      </c>
      <c r="C9" s="13" t="s">
        <v>23</v>
      </c>
      <c r="D9" s="7"/>
    </row>
    <row r="10" spans="2:7" x14ac:dyDescent="0.25">
      <c r="B10" s="101">
        <v>3</v>
      </c>
      <c r="C10" s="13" t="s">
        <v>932</v>
      </c>
      <c r="D10" s="7"/>
    </row>
    <row r="11" spans="2:7" ht="30" x14ac:dyDescent="0.25">
      <c r="B11" s="101">
        <v>4</v>
      </c>
      <c r="C11" s="32" t="s">
        <v>934</v>
      </c>
      <c r="D11" s="32"/>
    </row>
    <row r="12" spans="2:7" ht="30" x14ac:dyDescent="0.25">
      <c r="B12" s="101">
        <v>5</v>
      </c>
      <c r="C12" s="13" t="s">
        <v>927</v>
      </c>
      <c r="D12" s="32"/>
    </row>
    <row r="13" spans="2:7" ht="105" customHeight="1" x14ac:dyDescent="0.25">
      <c r="B13" s="101">
        <v>6</v>
      </c>
      <c r="C13" s="32" t="s">
        <v>1005</v>
      </c>
      <c r="D13" s="32"/>
    </row>
    <row r="14" spans="2:7" x14ac:dyDescent="0.25">
      <c r="B14" s="101">
        <v>7</v>
      </c>
      <c r="C14" s="13" t="s">
        <v>928</v>
      </c>
      <c r="D14" s="32"/>
    </row>
    <row r="15" spans="2:7" ht="30" x14ac:dyDescent="0.25">
      <c r="B15" s="101">
        <v>8</v>
      </c>
      <c r="C15" s="13" t="s">
        <v>931</v>
      </c>
      <c r="D15" s="32"/>
    </row>
    <row r="16" spans="2:7" ht="30" x14ac:dyDescent="0.25">
      <c r="B16" s="101">
        <v>9</v>
      </c>
      <c r="C16" s="32" t="s">
        <v>1006</v>
      </c>
      <c r="D16" s="32"/>
    </row>
    <row r="17" spans="2:4" ht="30" x14ac:dyDescent="0.25">
      <c r="B17" s="101">
        <v>10</v>
      </c>
      <c r="C17" s="13" t="s">
        <v>1007</v>
      </c>
      <c r="D17" s="32"/>
    </row>
    <row r="18" spans="2:4" ht="45" x14ac:dyDescent="0.25">
      <c r="B18" s="101">
        <v>11</v>
      </c>
      <c r="C18" s="13" t="s">
        <v>24</v>
      </c>
      <c r="D18" s="7"/>
    </row>
    <row r="19" spans="2:4" ht="30" x14ac:dyDescent="0.25">
      <c r="B19" s="101">
        <v>12</v>
      </c>
      <c r="C19" s="7" t="s">
        <v>25</v>
      </c>
      <c r="D19" s="7"/>
    </row>
    <row r="20" spans="2:4" ht="75" customHeight="1" x14ac:dyDescent="0.25">
      <c r="B20" s="101">
        <v>13</v>
      </c>
      <c r="C20" s="13" t="s">
        <v>929</v>
      </c>
      <c r="D20" s="32"/>
    </row>
    <row r="21" spans="2:4" ht="45" x14ac:dyDescent="0.25">
      <c r="B21" s="101">
        <v>14</v>
      </c>
      <c r="C21" s="13" t="s">
        <v>930</v>
      </c>
      <c r="D21" s="32"/>
    </row>
    <row r="22" spans="2:4" ht="45" x14ac:dyDescent="0.25">
      <c r="B22" s="101">
        <v>15</v>
      </c>
      <c r="C22" s="13" t="s">
        <v>21</v>
      </c>
      <c r="D22" s="7"/>
    </row>
    <row r="23" spans="2:4" s="31" customFormat="1" ht="30" customHeight="1" x14ac:dyDescent="0.25">
      <c r="B23" s="111" t="s">
        <v>1369</v>
      </c>
      <c r="C23" s="111"/>
      <c r="D23" s="111"/>
    </row>
    <row r="24" spans="2:4" s="31" customFormat="1" ht="63" x14ac:dyDescent="0.25">
      <c r="B24" s="101">
        <v>16</v>
      </c>
      <c r="C24" s="38" t="s">
        <v>1367</v>
      </c>
      <c r="D24" s="37"/>
    </row>
    <row r="25" spans="2:4" ht="30" x14ac:dyDescent="0.25">
      <c r="B25" s="101">
        <v>17</v>
      </c>
      <c r="C25" s="32" t="s">
        <v>1382</v>
      </c>
      <c r="D25" s="32"/>
    </row>
    <row r="26" spans="2:4" ht="75" x14ac:dyDescent="0.25">
      <c r="B26" s="101">
        <v>18</v>
      </c>
      <c r="C26" s="13" t="s">
        <v>1371</v>
      </c>
      <c r="D26" s="32"/>
    </row>
    <row r="27" spans="2:4" ht="30" x14ac:dyDescent="0.25">
      <c r="B27" s="101">
        <v>19</v>
      </c>
      <c r="C27" s="13" t="s">
        <v>1368</v>
      </c>
      <c r="D27" s="32"/>
    </row>
    <row r="28" spans="2:4" ht="30" x14ac:dyDescent="0.25">
      <c r="B28" s="101">
        <v>20</v>
      </c>
      <c r="C28" s="7" t="s">
        <v>1008</v>
      </c>
      <c r="D28" s="32"/>
    </row>
    <row r="29" spans="2:4" ht="45" customHeight="1" x14ac:dyDescent="0.25">
      <c r="B29" s="101">
        <v>21</v>
      </c>
      <c r="C29" s="32" t="s">
        <v>1009</v>
      </c>
      <c r="D29" s="32"/>
    </row>
    <row r="30" spans="2:4" ht="45" x14ac:dyDescent="0.25">
      <c r="B30" s="101">
        <v>22</v>
      </c>
      <c r="C30" s="32" t="s">
        <v>942</v>
      </c>
      <c r="D30" s="32"/>
    </row>
    <row r="31" spans="2:4" s="31" customFormat="1" ht="30" customHeight="1" x14ac:dyDescent="0.25">
      <c r="B31" s="111" t="s">
        <v>1370</v>
      </c>
      <c r="C31" s="111"/>
      <c r="D31" s="111"/>
    </row>
    <row r="32" spans="2:4" ht="45" x14ac:dyDescent="0.25">
      <c r="B32" s="101">
        <v>23</v>
      </c>
      <c r="C32" s="32" t="s">
        <v>935</v>
      </c>
      <c r="D32" s="32"/>
    </row>
    <row r="33" spans="2:4" ht="30" x14ac:dyDescent="0.25">
      <c r="B33" s="101">
        <v>24</v>
      </c>
      <c r="C33" s="32" t="s">
        <v>1383</v>
      </c>
      <c r="D33" s="32"/>
    </row>
    <row r="34" spans="2:4" ht="45" x14ac:dyDescent="0.25">
      <c r="B34" s="101">
        <v>25</v>
      </c>
      <c r="C34" s="32" t="s">
        <v>938</v>
      </c>
      <c r="D34" s="32"/>
    </row>
    <row r="35" spans="2:4" ht="45" x14ac:dyDescent="0.25">
      <c r="B35" s="101">
        <v>26</v>
      </c>
      <c r="C35" s="32" t="s">
        <v>936</v>
      </c>
      <c r="D35" s="32"/>
    </row>
    <row r="36" spans="2:4" x14ac:dyDescent="0.25">
      <c r="B36" s="101">
        <v>27</v>
      </c>
      <c r="C36" s="7" t="s">
        <v>937</v>
      </c>
      <c r="D36" s="32"/>
    </row>
    <row r="37" spans="2:4" ht="45" x14ac:dyDescent="0.25">
      <c r="B37" s="101">
        <v>28</v>
      </c>
      <c r="C37" s="32" t="s">
        <v>1004</v>
      </c>
      <c r="D37" s="32"/>
    </row>
    <row r="38" spans="2:4" ht="60" x14ac:dyDescent="0.25">
      <c r="B38" s="101">
        <v>29</v>
      </c>
      <c r="C38" s="32" t="s">
        <v>939</v>
      </c>
      <c r="D38" s="32"/>
    </row>
    <row r="39" spans="2:4" ht="45" x14ac:dyDescent="0.25">
      <c r="B39" s="101">
        <v>30</v>
      </c>
      <c r="C39" s="7" t="s">
        <v>940</v>
      </c>
      <c r="D39" s="32"/>
    </row>
    <row r="40" spans="2:4" ht="30" x14ac:dyDescent="0.25">
      <c r="B40" s="101">
        <v>31</v>
      </c>
      <c r="C40" s="7" t="s">
        <v>941</v>
      </c>
      <c r="D40" s="32"/>
    </row>
  </sheetData>
  <mergeCells count="6">
    <mergeCell ref="B31:D31"/>
    <mergeCell ref="B2:D2"/>
    <mergeCell ref="B6:C6"/>
    <mergeCell ref="B4:D4"/>
    <mergeCell ref="B7:D7"/>
    <mergeCell ref="B23:D23"/>
  </mergeCells>
  <pageMargins left="0.7" right="0.7" top="0.75" bottom="0.75" header="0.3" footer="0.3"/>
  <pageSetup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0DE4A-BFE8-4400-9560-8C929293E4B2}">
  <dimension ref="B2:Y250"/>
  <sheetViews>
    <sheetView zoomScaleNormal="100" workbookViewId="0">
      <selection activeCell="B4" sqref="B4:Y4"/>
    </sheetView>
  </sheetViews>
  <sheetFormatPr defaultRowHeight="15" x14ac:dyDescent="0.25"/>
  <cols>
    <col min="1" max="1" width="2.7109375" style="4" customWidth="1"/>
    <col min="2" max="2" width="4" style="14" bestFit="1" customWidth="1"/>
    <col min="3" max="3" width="28.7109375" style="15" hidden="1" customWidth="1"/>
    <col min="4" max="4" width="15.5703125" style="15" bestFit="1" customWidth="1"/>
    <col min="5" max="5" width="12.85546875" style="14" hidden="1" customWidth="1"/>
    <col min="6" max="6" width="7.85546875" style="14" hidden="1" customWidth="1"/>
    <col min="7" max="7" width="41.7109375" style="15" bestFit="1" customWidth="1"/>
    <col min="8" max="8" width="14.42578125" style="15" bestFit="1" customWidth="1"/>
    <col min="9" max="9" width="22.140625" style="15" bestFit="1" customWidth="1"/>
    <col min="10" max="10" width="16.5703125" style="15" bestFit="1" customWidth="1"/>
    <col min="11" max="11" width="16.140625" style="15" bestFit="1" customWidth="1"/>
    <col min="12" max="12" width="6.28515625" style="14" hidden="1" customWidth="1"/>
    <col min="13" max="13" width="5.85546875" style="14" hidden="1" customWidth="1"/>
    <col min="14" max="14" width="10.85546875" style="14" hidden="1" customWidth="1"/>
    <col min="15" max="15" width="6.140625" style="14" hidden="1" customWidth="1"/>
    <col min="16" max="16" width="10.85546875" style="14" hidden="1" customWidth="1"/>
    <col min="17" max="17" width="5.85546875" style="14" hidden="1" customWidth="1"/>
    <col min="18" max="18" width="10.85546875" style="14" bestFit="1" customWidth="1"/>
    <col min="19" max="19" width="5.7109375" style="14" bestFit="1" customWidth="1"/>
    <col min="20" max="20" width="10.7109375" style="14" customWidth="1"/>
    <col min="21" max="21" width="8.7109375" style="14" customWidth="1"/>
    <col min="22" max="22" width="12.7109375" style="14" customWidth="1"/>
    <col min="23" max="23" width="18.7109375" style="14" customWidth="1"/>
    <col min="24" max="24" width="10.140625" style="14" bestFit="1" customWidth="1"/>
    <col min="25" max="25" width="50.7109375" style="14" customWidth="1"/>
    <col min="26" max="16384" width="9.140625" style="4"/>
  </cols>
  <sheetData>
    <row r="2" spans="2:25" ht="21" x14ac:dyDescent="0.25">
      <c r="B2" s="123" t="s">
        <v>26</v>
      </c>
      <c r="C2" s="123"/>
      <c r="D2" s="123"/>
      <c r="E2" s="123"/>
      <c r="F2" s="123"/>
      <c r="G2" s="123"/>
      <c r="H2" s="123"/>
      <c r="I2" s="123"/>
      <c r="J2" s="123"/>
      <c r="K2" s="123"/>
      <c r="L2" s="123"/>
      <c r="M2" s="123"/>
      <c r="N2" s="123"/>
      <c r="O2" s="123"/>
      <c r="P2" s="123"/>
      <c r="Q2" s="123"/>
      <c r="R2" s="123"/>
      <c r="S2" s="123"/>
      <c r="T2" s="123"/>
      <c r="U2" s="123"/>
      <c r="V2" s="123"/>
      <c r="W2" s="123"/>
      <c r="X2" s="123"/>
      <c r="Y2" s="123"/>
    </row>
    <row r="4" spans="2:25" ht="105" customHeight="1" x14ac:dyDescent="0.25">
      <c r="B4" s="109" t="s">
        <v>1375</v>
      </c>
      <c r="C4" s="109"/>
      <c r="D4" s="109"/>
      <c r="E4" s="109"/>
      <c r="F4" s="109"/>
      <c r="G4" s="109"/>
      <c r="H4" s="109"/>
      <c r="I4" s="109"/>
      <c r="J4" s="109"/>
      <c r="K4" s="109"/>
      <c r="L4" s="109"/>
      <c r="M4" s="109"/>
      <c r="N4" s="109"/>
      <c r="O4" s="109"/>
      <c r="P4" s="109"/>
      <c r="Q4" s="109"/>
      <c r="R4" s="109"/>
      <c r="S4" s="109"/>
      <c r="T4" s="109"/>
      <c r="U4" s="109"/>
      <c r="V4" s="109"/>
      <c r="W4" s="109"/>
      <c r="X4" s="109"/>
      <c r="Y4" s="109"/>
    </row>
    <row r="5" spans="2:25" x14ac:dyDescent="0.25">
      <c r="B5" s="28"/>
      <c r="C5" s="28"/>
      <c r="D5" s="28"/>
      <c r="E5" s="28"/>
      <c r="F5" s="28"/>
      <c r="G5" s="28"/>
      <c r="H5" s="28"/>
      <c r="I5" s="28"/>
      <c r="J5" s="28"/>
      <c r="K5" s="28"/>
      <c r="L5" s="28"/>
      <c r="M5" s="28"/>
      <c r="N5" s="28"/>
      <c r="O5" s="28"/>
      <c r="P5" s="28"/>
      <c r="Q5" s="28"/>
      <c r="R5" s="28"/>
      <c r="S5" s="28"/>
      <c r="T5" s="28"/>
      <c r="U5" s="28"/>
      <c r="V5" s="28"/>
      <c r="W5" s="28"/>
      <c r="X5" s="28"/>
      <c r="Y5" s="28"/>
    </row>
    <row r="6" spans="2:25" hidden="1" x14ac:dyDescent="0.25">
      <c r="L6" s="126" t="s">
        <v>66</v>
      </c>
      <c r="M6" s="126"/>
      <c r="N6" s="125" t="s">
        <v>33</v>
      </c>
      <c r="O6" s="125"/>
      <c r="P6" s="125" t="s">
        <v>69</v>
      </c>
      <c r="Q6" s="125"/>
      <c r="R6" s="125" t="s">
        <v>32</v>
      </c>
      <c r="S6" s="125"/>
    </row>
    <row r="7" spans="2:25" s="14" customFormat="1" ht="60" x14ac:dyDescent="0.25">
      <c r="B7" s="100" t="s">
        <v>7</v>
      </c>
      <c r="C7" s="94" t="s">
        <v>27</v>
      </c>
      <c r="D7" s="94" t="s">
        <v>27</v>
      </c>
      <c r="E7" s="94" t="s">
        <v>28</v>
      </c>
      <c r="F7" s="94" t="s">
        <v>62</v>
      </c>
      <c r="G7" s="94" t="s">
        <v>29</v>
      </c>
      <c r="H7" s="94" t="s">
        <v>66</v>
      </c>
      <c r="I7" s="94" t="s">
        <v>74</v>
      </c>
      <c r="J7" s="94" t="s">
        <v>1340</v>
      </c>
      <c r="K7" s="94" t="s">
        <v>75</v>
      </c>
      <c r="L7" s="94" t="s">
        <v>30</v>
      </c>
      <c r="M7" s="94" t="s">
        <v>31</v>
      </c>
      <c r="N7" s="94" t="s">
        <v>70</v>
      </c>
      <c r="O7" s="94" t="s">
        <v>64</v>
      </c>
      <c r="P7" s="94" t="s">
        <v>70</v>
      </c>
      <c r="Q7" s="94" t="s">
        <v>67</v>
      </c>
      <c r="R7" s="94" t="s">
        <v>70</v>
      </c>
      <c r="S7" s="94" t="s">
        <v>31</v>
      </c>
      <c r="T7" s="94" t="s">
        <v>34</v>
      </c>
      <c r="U7" s="94" t="s">
        <v>71</v>
      </c>
      <c r="V7" s="94" t="s">
        <v>65</v>
      </c>
      <c r="W7" s="94" t="s">
        <v>72</v>
      </c>
      <c r="X7" s="94" t="s">
        <v>35</v>
      </c>
      <c r="Y7" s="95" t="s">
        <v>924</v>
      </c>
    </row>
    <row r="8" spans="2:25" x14ac:dyDescent="0.25">
      <c r="B8" s="101">
        <v>1</v>
      </c>
      <c r="C8" s="18" t="s">
        <v>36</v>
      </c>
      <c r="D8" s="116" t="s">
        <v>920</v>
      </c>
      <c r="E8" s="29">
        <v>1050100001</v>
      </c>
      <c r="F8" s="17" t="s">
        <v>63</v>
      </c>
      <c r="G8" s="60" t="s">
        <v>709</v>
      </c>
      <c r="H8" s="60" t="s">
        <v>77</v>
      </c>
      <c r="I8" s="60" t="s">
        <v>76</v>
      </c>
      <c r="J8" s="60" t="s">
        <v>78</v>
      </c>
      <c r="K8" s="60" t="s">
        <v>79</v>
      </c>
      <c r="L8" s="61">
        <v>10</v>
      </c>
      <c r="M8" s="61" t="s">
        <v>39</v>
      </c>
      <c r="N8" s="62">
        <v>1208</v>
      </c>
      <c r="O8" s="61" t="s">
        <v>37</v>
      </c>
      <c r="P8" s="61">
        <f t="shared" ref="P8:P15" si="0">N8*L8</f>
        <v>12080</v>
      </c>
      <c r="Q8" s="61" t="s">
        <v>39</v>
      </c>
      <c r="R8" s="61">
        <v>1208</v>
      </c>
      <c r="S8" s="61" t="s">
        <v>37</v>
      </c>
      <c r="T8" s="63"/>
      <c r="U8" s="56"/>
      <c r="V8" s="64">
        <f t="shared" ref="V8:V15" si="1">T8+(T8*U8)</f>
        <v>0</v>
      </c>
      <c r="W8" s="65">
        <f t="shared" ref="W8:W15" si="2">V8*R8</f>
        <v>0</v>
      </c>
      <c r="X8" s="35"/>
      <c r="Y8" s="34"/>
    </row>
    <row r="9" spans="2:25" x14ac:dyDescent="0.25">
      <c r="B9" s="101">
        <v>2</v>
      </c>
      <c r="C9" s="18" t="s">
        <v>36</v>
      </c>
      <c r="D9" s="117"/>
      <c r="E9" s="29">
        <v>1050100011</v>
      </c>
      <c r="F9" s="17" t="s">
        <v>63</v>
      </c>
      <c r="G9" s="60" t="s">
        <v>710</v>
      </c>
      <c r="H9" s="60" t="s">
        <v>77</v>
      </c>
      <c r="I9" s="60" t="s">
        <v>80</v>
      </c>
      <c r="J9" s="60" t="s">
        <v>81</v>
      </c>
      <c r="K9" s="60" t="s">
        <v>82</v>
      </c>
      <c r="L9" s="61">
        <v>10</v>
      </c>
      <c r="M9" s="61" t="s">
        <v>39</v>
      </c>
      <c r="N9" s="62">
        <v>1022</v>
      </c>
      <c r="O9" s="61" t="s">
        <v>37</v>
      </c>
      <c r="P9" s="61">
        <f t="shared" si="0"/>
        <v>10220</v>
      </c>
      <c r="Q9" s="61" t="s">
        <v>39</v>
      </c>
      <c r="R9" s="61">
        <v>1022</v>
      </c>
      <c r="S9" s="61" t="s">
        <v>37</v>
      </c>
      <c r="T9" s="63"/>
      <c r="U9" s="56"/>
      <c r="V9" s="64">
        <f t="shared" si="1"/>
        <v>0</v>
      </c>
      <c r="W9" s="65">
        <f t="shared" si="2"/>
        <v>0</v>
      </c>
      <c r="X9" s="35"/>
      <c r="Y9" s="34"/>
    </row>
    <row r="10" spans="2:25" x14ac:dyDescent="0.25">
      <c r="B10" s="101">
        <v>3</v>
      </c>
      <c r="C10" s="18" t="s">
        <v>36</v>
      </c>
      <c r="D10" s="117"/>
      <c r="E10" s="29">
        <v>1050100017</v>
      </c>
      <c r="F10" s="17" t="s">
        <v>63</v>
      </c>
      <c r="G10" s="60" t="s">
        <v>711</v>
      </c>
      <c r="H10" s="60" t="s">
        <v>84</v>
      </c>
      <c r="I10" s="60" t="s">
        <v>83</v>
      </c>
      <c r="J10" s="60" t="s">
        <v>85</v>
      </c>
      <c r="K10" s="60" t="s">
        <v>86</v>
      </c>
      <c r="L10" s="61">
        <v>15</v>
      </c>
      <c r="M10" s="61" t="s">
        <v>39</v>
      </c>
      <c r="N10" s="62">
        <v>404</v>
      </c>
      <c r="O10" s="61" t="s">
        <v>37</v>
      </c>
      <c r="P10" s="61">
        <f t="shared" si="0"/>
        <v>6060</v>
      </c>
      <c r="Q10" s="61" t="s">
        <v>39</v>
      </c>
      <c r="R10" s="61">
        <v>404</v>
      </c>
      <c r="S10" s="61" t="s">
        <v>37</v>
      </c>
      <c r="T10" s="63"/>
      <c r="U10" s="56"/>
      <c r="V10" s="64">
        <f t="shared" si="1"/>
        <v>0</v>
      </c>
      <c r="W10" s="65">
        <f t="shared" si="2"/>
        <v>0</v>
      </c>
      <c r="X10" s="35"/>
      <c r="Y10" s="34"/>
    </row>
    <row r="11" spans="2:25" x14ac:dyDescent="0.25">
      <c r="B11" s="101">
        <v>4</v>
      </c>
      <c r="C11" s="18" t="s">
        <v>36</v>
      </c>
      <c r="D11" s="117"/>
      <c r="E11" s="29">
        <v>1050100020</v>
      </c>
      <c r="F11" s="17" t="s">
        <v>63</v>
      </c>
      <c r="G11" s="60" t="s">
        <v>712</v>
      </c>
      <c r="H11" s="60" t="s">
        <v>88</v>
      </c>
      <c r="I11" s="60" t="s">
        <v>87</v>
      </c>
      <c r="J11" s="60" t="s">
        <v>89</v>
      </c>
      <c r="K11" s="60">
        <v>39437000567</v>
      </c>
      <c r="L11" s="61">
        <v>10</v>
      </c>
      <c r="M11" s="61" t="s">
        <v>39</v>
      </c>
      <c r="N11" s="62">
        <v>947</v>
      </c>
      <c r="O11" s="61" t="s">
        <v>37</v>
      </c>
      <c r="P11" s="61">
        <f t="shared" si="0"/>
        <v>9470</v>
      </c>
      <c r="Q11" s="61" t="s">
        <v>39</v>
      </c>
      <c r="R11" s="61">
        <v>947</v>
      </c>
      <c r="S11" s="61" t="s">
        <v>37</v>
      </c>
      <c r="T11" s="63"/>
      <c r="U11" s="56"/>
      <c r="V11" s="64">
        <f t="shared" si="1"/>
        <v>0</v>
      </c>
      <c r="W11" s="65">
        <f t="shared" si="2"/>
        <v>0</v>
      </c>
      <c r="X11" s="35"/>
      <c r="Y11" s="34"/>
    </row>
    <row r="12" spans="2:25" x14ac:dyDescent="0.25">
      <c r="B12" s="101">
        <v>5</v>
      </c>
      <c r="C12" s="18" t="s">
        <v>36</v>
      </c>
      <c r="D12" s="117"/>
      <c r="E12" s="29">
        <v>1050100030</v>
      </c>
      <c r="F12" s="17" t="s">
        <v>63</v>
      </c>
      <c r="G12" s="60" t="s">
        <v>713</v>
      </c>
      <c r="H12" s="60" t="s">
        <v>91</v>
      </c>
      <c r="I12" s="60" t="s">
        <v>90</v>
      </c>
      <c r="J12" s="60" t="s">
        <v>92</v>
      </c>
      <c r="K12" s="60" t="s">
        <v>93</v>
      </c>
      <c r="L12" s="61">
        <v>20</v>
      </c>
      <c r="M12" s="61" t="s">
        <v>39</v>
      </c>
      <c r="N12" s="62">
        <v>1062</v>
      </c>
      <c r="O12" s="61" t="s">
        <v>37</v>
      </c>
      <c r="P12" s="61">
        <f t="shared" si="0"/>
        <v>21240</v>
      </c>
      <c r="Q12" s="61" t="s">
        <v>39</v>
      </c>
      <c r="R12" s="61">
        <v>1062</v>
      </c>
      <c r="S12" s="61" t="s">
        <v>37</v>
      </c>
      <c r="T12" s="63"/>
      <c r="U12" s="56"/>
      <c r="V12" s="64">
        <f t="shared" si="1"/>
        <v>0</v>
      </c>
      <c r="W12" s="65">
        <f t="shared" si="2"/>
        <v>0</v>
      </c>
      <c r="X12" s="35"/>
      <c r="Y12" s="34"/>
    </row>
    <row r="13" spans="2:25" x14ac:dyDescent="0.25">
      <c r="B13" s="101">
        <v>6</v>
      </c>
      <c r="C13" s="18" t="s">
        <v>36</v>
      </c>
      <c r="D13" s="117"/>
      <c r="E13" s="29">
        <v>1050100031</v>
      </c>
      <c r="F13" s="17" t="s">
        <v>63</v>
      </c>
      <c r="G13" s="60" t="s">
        <v>714</v>
      </c>
      <c r="H13" s="60" t="s">
        <v>94</v>
      </c>
      <c r="I13" s="60" t="s">
        <v>80</v>
      </c>
      <c r="J13" s="60" t="s">
        <v>95</v>
      </c>
      <c r="K13" s="60" t="s">
        <v>96</v>
      </c>
      <c r="L13" s="61">
        <v>15</v>
      </c>
      <c r="M13" s="61" t="s">
        <v>39</v>
      </c>
      <c r="N13" s="62">
        <v>5130</v>
      </c>
      <c r="O13" s="61" t="s">
        <v>37</v>
      </c>
      <c r="P13" s="61">
        <f t="shared" si="0"/>
        <v>76950</v>
      </c>
      <c r="Q13" s="61" t="s">
        <v>39</v>
      </c>
      <c r="R13" s="61">
        <v>5130</v>
      </c>
      <c r="S13" s="61" t="s">
        <v>37</v>
      </c>
      <c r="T13" s="63"/>
      <c r="U13" s="56"/>
      <c r="V13" s="64">
        <f t="shared" si="1"/>
        <v>0</v>
      </c>
      <c r="W13" s="65">
        <f t="shared" si="2"/>
        <v>0</v>
      </c>
      <c r="X13" s="35"/>
      <c r="Y13" s="34"/>
    </row>
    <row r="14" spans="2:25" x14ac:dyDescent="0.25">
      <c r="B14" s="101">
        <v>7</v>
      </c>
      <c r="C14" s="18" t="s">
        <v>36</v>
      </c>
      <c r="D14" s="117"/>
      <c r="E14" s="29">
        <v>1050100070</v>
      </c>
      <c r="F14" s="17" t="s">
        <v>63</v>
      </c>
      <c r="G14" s="60" t="s">
        <v>715</v>
      </c>
      <c r="H14" s="60" t="s">
        <v>98</v>
      </c>
      <c r="I14" s="60" t="s">
        <v>97</v>
      </c>
      <c r="J14" s="60" t="s">
        <v>99</v>
      </c>
      <c r="K14" s="60" t="s">
        <v>99</v>
      </c>
      <c r="L14" s="61">
        <v>25</v>
      </c>
      <c r="M14" s="61" t="s">
        <v>39</v>
      </c>
      <c r="N14" s="62">
        <v>331</v>
      </c>
      <c r="O14" s="61" t="s">
        <v>37</v>
      </c>
      <c r="P14" s="61">
        <f t="shared" si="0"/>
        <v>8275</v>
      </c>
      <c r="Q14" s="61" t="s">
        <v>39</v>
      </c>
      <c r="R14" s="61">
        <v>331</v>
      </c>
      <c r="S14" s="61" t="s">
        <v>37</v>
      </c>
      <c r="T14" s="63"/>
      <c r="U14" s="56"/>
      <c r="V14" s="64">
        <f t="shared" si="1"/>
        <v>0</v>
      </c>
      <c r="W14" s="65">
        <f t="shared" si="2"/>
        <v>0</v>
      </c>
      <c r="X14" s="35"/>
      <c r="Y14" s="34"/>
    </row>
    <row r="15" spans="2:25" x14ac:dyDescent="0.25">
      <c r="B15" s="101">
        <v>8</v>
      </c>
      <c r="C15" s="18" t="s">
        <v>36</v>
      </c>
      <c r="D15" s="118"/>
      <c r="E15" s="29">
        <v>1050100100</v>
      </c>
      <c r="F15" s="17" t="s">
        <v>63</v>
      </c>
      <c r="G15" s="60" t="s">
        <v>716</v>
      </c>
      <c r="H15" s="60" t="s">
        <v>88</v>
      </c>
      <c r="I15" s="60" t="s">
        <v>102</v>
      </c>
      <c r="J15" s="60" t="s">
        <v>100</v>
      </c>
      <c r="K15" s="60" t="s">
        <v>101</v>
      </c>
      <c r="L15" s="61">
        <v>10</v>
      </c>
      <c r="M15" s="61" t="s">
        <v>39</v>
      </c>
      <c r="N15" s="62">
        <v>646</v>
      </c>
      <c r="O15" s="61" t="s">
        <v>37</v>
      </c>
      <c r="P15" s="61">
        <f t="shared" si="0"/>
        <v>6460</v>
      </c>
      <c r="Q15" s="61" t="s">
        <v>39</v>
      </c>
      <c r="R15" s="61">
        <v>646</v>
      </c>
      <c r="S15" s="61" t="s">
        <v>37</v>
      </c>
      <c r="T15" s="63"/>
      <c r="U15" s="56"/>
      <c r="V15" s="64">
        <f t="shared" si="1"/>
        <v>0</v>
      </c>
      <c r="W15" s="65">
        <f t="shared" si="2"/>
        <v>0</v>
      </c>
      <c r="X15" s="35"/>
      <c r="Y15" s="34"/>
    </row>
    <row r="16" spans="2:25" x14ac:dyDescent="0.25">
      <c r="B16" s="101">
        <v>9</v>
      </c>
      <c r="C16" s="18" t="s">
        <v>38</v>
      </c>
      <c r="D16" s="119" t="s">
        <v>38</v>
      </c>
      <c r="E16" s="20">
        <v>1050200002</v>
      </c>
      <c r="F16" s="16" t="s">
        <v>63</v>
      </c>
      <c r="G16" s="66" t="s">
        <v>717</v>
      </c>
      <c r="H16" s="66" t="s">
        <v>103</v>
      </c>
      <c r="I16" s="66" t="s">
        <v>106</v>
      </c>
      <c r="J16" s="66" t="s">
        <v>104</v>
      </c>
      <c r="K16" s="66" t="s">
        <v>105</v>
      </c>
      <c r="L16" s="67">
        <v>75</v>
      </c>
      <c r="M16" s="67" t="s">
        <v>39</v>
      </c>
      <c r="N16" s="68">
        <v>887</v>
      </c>
      <c r="O16" s="67" t="s">
        <v>37</v>
      </c>
      <c r="P16" s="68">
        <f>N16*L16</f>
        <v>66525</v>
      </c>
      <c r="Q16" s="69" t="s">
        <v>39</v>
      </c>
      <c r="R16" s="67">
        <v>66525</v>
      </c>
      <c r="S16" s="67" t="s">
        <v>39</v>
      </c>
      <c r="T16" s="70"/>
      <c r="U16" s="56"/>
      <c r="V16" s="71">
        <f t="shared" ref="V16:V33" si="3">T16+(T16*U16)</f>
        <v>0</v>
      </c>
      <c r="W16" s="72">
        <f t="shared" ref="W16:W33" si="4">V16*R16</f>
        <v>0</v>
      </c>
      <c r="X16" s="73"/>
      <c r="Y16" s="36"/>
    </row>
    <row r="17" spans="2:25" x14ac:dyDescent="0.25">
      <c r="B17" s="101">
        <v>10</v>
      </c>
      <c r="C17" s="18" t="s">
        <v>38</v>
      </c>
      <c r="D17" s="117"/>
      <c r="E17" s="20">
        <v>1050200003</v>
      </c>
      <c r="F17" s="16" t="s">
        <v>63</v>
      </c>
      <c r="G17" s="66" t="s">
        <v>718</v>
      </c>
      <c r="H17" s="66" t="s">
        <v>108</v>
      </c>
      <c r="I17" s="66" t="s">
        <v>107</v>
      </c>
      <c r="J17" s="66" t="s">
        <v>109</v>
      </c>
      <c r="K17" s="66" t="s">
        <v>110</v>
      </c>
      <c r="L17" s="67">
        <v>75</v>
      </c>
      <c r="M17" s="67" t="s">
        <v>39</v>
      </c>
      <c r="N17" s="68">
        <v>307</v>
      </c>
      <c r="O17" s="67" t="s">
        <v>37</v>
      </c>
      <c r="P17" s="68">
        <f t="shared" ref="P17:P30" si="5">N17*L17</f>
        <v>23025</v>
      </c>
      <c r="Q17" s="69" t="s">
        <v>39</v>
      </c>
      <c r="R17" s="67">
        <v>23025</v>
      </c>
      <c r="S17" s="67" t="s">
        <v>39</v>
      </c>
      <c r="T17" s="70"/>
      <c r="U17" s="56"/>
      <c r="V17" s="71">
        <f t="shared" si="3"/>
        <v>0</v>
      </c>
      <c r="W17" s="72">
        <f t="shared" si="4"/>
        <v>0</v>
      </c>
      <c r="X17" s="73"/>
      <c r="Y17" s="36"/>
    </row>
    <row r="18" spans="2:25" x14ac:dyDescent="0.25">
      <c r="B18" s="101">
        <v>11</v>
      </c>
      <c r="C18" s="18" t="s">
        <v>38</v>
      </c>
      <c r="D18" s="117"/>
      <c r="E18" s="20">
        <v>1050200009</v>
      </c>
      <c r="F18" s="16" t="s">
        <v>63</v>
      </c>
      <c r="G18" s="66" t="s">
        <v>719</v>
      </c>
      <c r="H18" s="66" t="s">
        <v>111</v>
      </c>
      <c r="I18" s="66" t="s">
        <v>106</v>
      </c>
      <c r="J18" s="66" t="s">
        <v>105</v>
      </c>
      <c r="K18" s="66" t="s">
        <v>105</v>
      </c>
      <c r="L18" s="67">
        <v>72</v>
      </c>
      <c r="M18" s="67" t="s">
        <v>39</v>
      </c>
      <c r="N18" s="68">
        <v>42</v>
      </c>
      <c r="O18" s="67" t="s">
        <v>37</v>
      </c>
      <c r="P18" s="68">
        <f t="shared" si="5"/>
        <v>3024</v>
      </c>
      <c r="Q18" s="69" t="s">
        <v>39</v>
      </c>
      <c r="R18" s="67">
        <v>3024</v>
      </c>
      <c r="S18" s="67" t="s">
        <v>39</v>
      </c>
      <c r="T18" s="70"/>
      <c r="U18" s="56"/>
      <c r="V18" s="71">
        <f t="shared" si="3"/>
        <v>0</v>
      </c>
      <c r="W18" s="72">
        <f t="shared" si="4"/>
        <v>0</v>
      </c>
      <c r="X18" s="73"/>
      <c r="Y18" s="36"/>
    </row>
    <row r="19" spans="2:25" x14ac:dyDescent="0.25">
      <c r="B19" s="101">
        <v>12</v>
      </c>
      <c r="C19" s="18" t="s">
        <v>38</v>
      </c>
      <c r="D19" s="117"/>
      <c r="E19" s="20">
        <v>1050200031</v>
      </c>
      <c r="F19" s="16" t="s">
        <v>63</v>
      </c>
      <c r="G19" s="66" t="s">
        <v>720</v>
      </c>
      <c r="H19" s="66" t="s">
        <v>112</v>
      </c>
      <c r="I19" s="66" t="s">
        <v>106</v>
      </c>
      <c r="J19" s="66" t="s">
        <v>113</v>
      </c>
      <c r="K19" s="66"/>
      <c r="L19" s="67">
        <v>13</v>
      </c>
      <c r="M19" s="67" t="s">
        <v>39</v>
      </c>
      <c r="N19" s="68">
        <v>30</v>
      </c>
      <c r="O19" s="67" t="s">
        <v>37</v>
      </c>
      <c r="P19" s="68">
        <f t="shared" si="5"/>
        <v>390</v>
      </c>
      <c r="Q19" s="69" t="s">
        <v>39</v>
      </c>
      <c r="R19" s="67">
        <v>390</v>
      </c>
      <c r="S19" s="67" t="s">
        <v>39</v>
      </c>
      <c r="T19" s="70"/>
      <c r="U19" s="56"/>
      <c r="V19" s="71">
        <f t="shared" si="3"/>
        <v>0</v>
      </c>
      <c r="W19" s="72">
        <f t="shared" si="4"/>
        <v>0</v>
      </c>
      <c r="X19" s="73"/>
      <c r="Y19" s="36"/>
    </row>
    <row r="20" spans="2:25" x14ac:dyDescent="0.25">
      <c r="B20" s="101">
        <v>13</v>
      </c>
      <c r="C20" s="18" t="s">
        <v>38</v>
      </c>
      <c r="D20" s="117"/>
      <c r="E20" s="20">
        <v>1050200037</v>
      </c>
      <c r="F20" s="16" t="s">
        <v>63</v>
      </c>
      <c r="G20" s="60" t="s">
        <v>721</v>
      </c>
      <c r="H20" s="60" t="s">
        <v>115</v>
      </c>
      <c r="I20" s="60" t="s">
        <v>114</v>
      </c>
      <c r="J20" s="60" t="s">
        <v>116</v>
      </c>
      <c r="K20" s="60"/>
      <c r="L20" s="67">
        <v>72</v>
      </c>
      <c r="M20" s="67" t="s">
        <v>39</v>
      </c>
      <c r="N20" s="68">
        <v>11</v>
      </c>
      <c r="O20" s="67" t="s">
        <v>37</v>
      </c>
      <c r="P20" s="68">
        <f t="shared" si="5"/>
        <v>792</v>
      </c>
      <c r="Q20" s="69" t="s">
        <v>39</v>
      </c>
      <c r="R20" s="67">
        <v>792</v>
      </c>
      <c r="S20" s="67" t="s">
        <v>39</v>
      </c>
      <c r="T20" s="70"/>
      <c r="U20" s="56"/>
      <c r="V20" s="71">
        <f t="shared" si="3"/>
        <v>0</v>
      </c>
      <c r="W20" s="72">
        <f t="shared" si="4"/>
        <v>0</v>
      </c>
      <c r="X20" s="73"/>
      <c r="Y20" s="36"/>
    </row>
    <row r="21" spans="2:25" s="25" customFormat="1" x14ac:dyDescent="0.25">
      <c r="B21" s="101">
        <v>14</v>
      </c>
      <c r="C21" s="22" t="s">
        <v>38</v>
      </c>
      <c r="D21" s="117"/>
      <c r="E21" s="20">
        <v>1050200039</v>
      </c>
      <c r="F21" s="20" t="s">
        <v>63</v>
      </c>
      <c r="G21" s="74" t="s">
        <v>723</v>
      </c>
      <c r="H21" s="74" t="s">
        <v>108</v>
      </c>
      <c r="I21" s="74" t="s">
        <v>117</v>
      </c>
      <c r="J21" s="74" t="s">
        <v>118</v>
      </c>
      <c r="K21" s="74"/>
      <c r="L21" s="75">
        <v>90</v>
      </c>
      <c r="M21" s="75" t="s">
        <v>39</v>
      </c>
      <c r="N21" s="76">
        <v>10</v>
      </c>
      <c r="O21" s="75" t="s">
        <v>37</v>
      </c>
      <c r="P21" s="76">
        <f t="shared" si="5"/>
        <v>900</v>
      </c>
      <c r="Q21" s="77" t="s">
        <v>39</v>
      </c>
      <c r="R21" s="75">
        <v>19056</v>
      </c>
      <c r="S21" s="75" t="s">
        <v>39</v>
      </c>
      <c r="T21" s="70"/>
      <c r="U21" s="56"/>
      <c r="V21" s="71">
        <f t="shared" si="3"/>
        <v>0</v>
      </c>
      <c r="W21" s="71">
        <f t="shared" si="4"/>
        <v>0</v>
      </c>
      <c r="X21" s="73"/>
      <c r="Y21" s="36"/>
    </row>
    <row r="22" spans="2:25" ht="60" hidden="1" customHeight="1" x14ac:dyDescent="0.25">
      <c r="B22" s="101"/>
      <c r="C22" s="18" t="s">
        <v>38</v>
      </c>
      <c r="D22" s="117"/>
      <c r="E22" s="20">
        <v>1050200066</v>
      </c>
      <c r="F22" s="24" t="s">
        <v>63</v>
      </c>
      <c r="G22" s="78" t="s">
        <v>723</v>
      </c>
      <c r="H22" s="78" t="s">
        <v>121</v>
      </c>
      <c r="I22" s="78" t="s">
        <v>117</v>
      </c>
      <c r="J22" s="78"/>
      <c r="K22" s="78"/>
      <c r="L22" s="27">
        <v>60</v>
      </c>
      <c r="M22" s="27" t="s">
        <v>39</v>
      </c>
      <c r="N22" s="26">
        <v>257.8</v>
      </c>
      <c r="O22" s="27" t="s">
        <v>37</v>
      </c>
      <c r="P22" s="26">
        <f>N22*L22</f>
        <v>15468</v>
      </c>
      <c r="Q22" s="79" t="s">
        <v>39</v>
      </c>
      <c r="R22" s="26" t="s">
        <v>917</v>
      </c>
      <c r="S22" s="27" t="s">
        <v>39</v>
      </c>
      <c r="T22" s="70"/>
      <c r="U22" s="56"/>
      <c r="V22" s="71"/>
      <c r="W22" s="80"/>
      <c r="X22" s="73"/>
      <c r="Y22" s="36"/>
    </row>
    <row r="23" spans="2:25" ht="60" hidden="1" customHeight="1" x14ac:dyDescent="0.25">
      <c r="B23" s="101"/>
      <c r="C23" s="18" t="s">
        <v>38</v>
      </c>
      <c r="D23" s="117"/>
      <c r="E23" s="20">
        <v>1050200072</v>
      </c>
      <c r="F23" s="24" t="s">
        <v>63</v>
      </c>
      <c r="G23" s="78" t="s">
        <v>40</v>
      </c>
      <c r="H23" s="78"/>
      <c r="I23" s="78"/>
      <c r="J23" s="78"/>
      <c r="K23" s="78"/>
      <c r="L23" s="27">
        <v>48</v>
      </c>
      <c r="M23" s="27" t="s">
        <v>39</v>
      </c>
      <c r="N23" s="26">
        <v>56</v>
      </c>
      <c r="O23" s="27" t="s">
        <v>37</v>
      </c>
      <c r="P23" s="26">
        <f>N23*L23</f>
        <v>2688</v>
      </c>
      <c r="Q23" s="79" t="s">
        <v>39</v>
      </c>
      <c r="R23" s="27" t="s">
        <v>918</v>
      </c>
      <c r="S23" s="27" t="s">
        <v>39</v>
      </c>
      <c r="T23" s="70"/>
      <c r="U23" s="56"/>
      <c r="V23" s="71"/>
      <c r="W23" s="80"/>
      <c r="X23" s="73"/>
      <c r="Y23" s="36"/>
    </row>
    <row r="24" spans="2:25" x14ac:dyDescent="0.25">
      <c r="B24" s="101">
        <v>15</v>
      </c>
      <c r="C24" s="18" t="s">
        <v>38</v>
      </c>
      <c r="D24" s="117"/>
      <c r="E24" s="20">
        <v>1050200057</v>
      </c>
      <c r="F24" s="16" t="s">
        <v>63</v>
      </c>
      <c r="G24" s="66" t="s">
        <v>722</v>
      </c>
      <c r="H24" s="66" t="s">
        <v>119</v>
      </c>
      <c r="I24" s="66" t="s">
        <v>117</v>
      </c>
      <c r="J24" s="66" t="s">
        <v>120</v>
      </c>
      <c r="K24" s="66"/>
      <c r="L24" s="67">
        <v>75</v>
      </c>
      <c r="M24" s="67" t="s">
        <v>39</v>
      </c>
      <c r="N24" s="68">
        <v>183.5</v>
      </c>
      <c r="O24" s="67" t="s">
        <v>37</v>
      </c>
      <c r="P24" s="68">
        <f t="shared" si="5"/>
        <v>13762.5</v>
      </c>
      <c r="Q24" s="69" t="s">
        <v>39</v>
      </c>
      <c r="R24" s="68">
        <v>13762.5</v>
      </c>
      <c r="S24" s="67" t="s">
        <v>39</v>
      </c>
      <c r="T24" s="70"/>
      <c r="U24" s="56"/>
      <c r="V24" s="71">
        <f t="shared" si="3"/>
        <v>0</v>
      </c>
      <c r="W24" s="72">
        <f t="shared" si="4"/>
        <v>0</v>
      </c>
      <c r="X24" s="73"/>
      <c r="Y24" s="36"/>
    </row>
    <row r="25" spans="2:25" x14ac:dyDescent="0.25">
      <c r="B25" s="101">
        <v>16</v>
      </c>
      <c r="C25" s="18" t="s">
        <v>38</v>
      </c>
      <c r="D25" s="117"/>
      <c r="E25" s="20">
        <v>1050200073</v>
      </c>
      <c r="F25" s="20" t="s">
        <v>63</v>
      </c>
      <c r="G25" s="66" t="s">
        <v>724</v>
      </c>
      <c r="H25" s="66" t="s">
        <v>121</v>
      </c>
      <c r="I25" s="66" t="s">
        <v>117</v>
      </c>
      <c r="J25" s="66" t="s">
        <v>122</v>
      </c>
      <c r="K25" s="66" t="s">
        <v>123</v>
      </c>
      <c r="L25" s="67">
        <v>60</v>
      </c>
      <c r="M25" s="67" t="s">
        <v>39</v>
      </c>
      <c r="N25" s="68">
        <v>725</v>
      </c>
      <c r="O25" s="67" t="s">
        <v>37</v>
      </c>
      <c r="P25" s="68">
        <f t="shared" si="5"/>
        <v>43500</v>
      </c>
      <c r="Q25" s="69" t="s">
        <v>39</v>
      </c>
      <c r="R25" s="67">
        <v>43500</v>
      </c>
      <c r="S25" s="67" t="s">
        <v>39</v>
      </c>
      <c r="T25" s="70"/>
      <c r="U25" s="56"/>
      <c r="V25" s="71">
        <f t="shared" si="3"/>
        <v>0</v>
      </c>
      <c r="W25" s="72">
        <f t="shared" si="4"/>
        <v>0</v>
      </c>
      <c r="X25" s="73"/>
      <c r="Y25" s="36"/>
    </row>
    <row r="26" spans="2:25" x14ac:dyDescent="0.25">
      <c r="B26" s="101">
        <v>17</v>
      </c>
      <c r="C26" s="18" t="s">
        <v>38</v>
      </c>
      <c r="D26" s="117"/>
      <c r="E26" s="20">
        <v>1050200082</v>
      </c>
      <c r="F26" s="20" t="s">
        <v>63</v>
      </c>
      <c r="G26" s="66" t="s">
        <v>725</v>
      </c>
      <c r="H26" s="66" t="s">
        <v>124</v>
      </c>
      <c r="I26" s="66" t="s">
        <v>107</v>
      </c>
      <c r="J26" s="66" t="s">
        <v>125</v>
      </c>
      <c r="K26" s="66" t="s">
        <v>126</v>
      </c>
      <c r="L26" s="67">
        <v>10.5</v>
      </c>
      <c r="M26" s="67" t="s">
        <v>39</v>
      </c>
      <c r="N26" s="68">
        <v>710</v>
      </c>
      <c r="O26" s="67" t="s">
        <v>37</v>
      </c>
      <c r="P26" s="68">
        <f t="shared" si="5"/>
        <v>7455</v>
      </c>
      <c r="Q26" s="69" t="s">
        <v>39</v>
      </c>
      <c r="R26" s="67">
        <v>7455</v>
      </c>
      <c r="S26" s="67" t="s">
        <v>39</v>
      </c>
      <c r="T26" s="70"/>
      <c r="U26" s="56"/>
      <c r="V26" s="71">
        <f t="shared" si="3"/>
        <v>0</v>
      </c>
      <c r="W26" s="72">
        <f t="shared" si="4"/>
        <v>0</v>
      </c>
      <c r="X26" s="73"/>
      <c r="Y26" s="36"/>
    </row>
    <row r="27" spans="2:25" x14ac:dyDescent="0.25">
      <c r="B27" s="101">
        <v>18</v>
      </c>
      <c r="C27" s="18" t="s">
        <v>38</v>
      </c>
      <c r="D27" s="117"/>
      <c r="E27" s="20">
        <v>1050200083</v>
      </c>
      <c r="F27" s="20" t="s">
        <v>63</v>
      </c>
      <c r="G27" s="66" t="s">
        <v>726</v>
      </c>
      <c r="H27" s="66" t="s">
        <v>127</v>
      </c>
      <c r="I27" s="66" t="s">
        <v>117</v>
      </c>
      <c r="J27" s="66"/>
      <c r="K27" s="66"/>
      <c r="L27" s="67">
        <v>60</v>
      </c>
      <c r="M27" s="67" t="s">
        <v>39</v>
      </c>
      <c r="N27" s="68">
        <v>972.1</v>
      </c>
      <c r="O27" s="67" t="s">
        <v>37</v>
      </c>
      <c r="P27" s="68">
        <f t="shared" si="5"/>
        <v>58326</v>
      </c>
      <c r="Q27" s="69" t="s">
        <v>39</v>
      </c>
      <c r="R27" s="67">
        <v>58326</v>
      </c>
      <c r="S27" s="67" t="s">
        <v>39</v>
      </c>
      <c r="T27" s="70"/>
      <c r="U27" s="56"/>
      <c r="V27" s="71">
        <f t="shared" si="3"/>
        <v>0</v>
      </c>
      <c r="W27" s="72">
        <f t="shared" si="4"/>
        <v>0</v>
      </c>
      <c r="X27" s="73"/>
      <c r="Y27" s="36"/>
    </row>
    <row r="28" spans="2:25" x14ac:dyDescent="0.25">
      <c r="B28" s="101">
        <v>19</v>
      </c>
      <c r="C28" s="18" t="s">
        <v>38</v>
      </c>
      <c r="D28" s="117"/>
      <c r="E28" s="20">
        <v>1050200094</v>
      </c>
      <c r="F28" s="20" t="s">
        <v>63</v>
      </c>
      <c r="G28" s="66" t="s">
        <v>727</v>
      </c>
      <c r="H28" s="66" t="s">
        <v>129</v>
      </c>
      <c r="I28" s="66" t="s">
        <v>128</v>
      </c>
      <c r="J28" s="66"/>
      <c r="K28" s="66"/>
      <c r="L28" s="67">
        <v>85</v>
      </c>
      <c r="M28" s="67" t="s">
        <v>39</v>
      </c>
      <c r="N28" s="68">
        <v>83</v>
      </c>
      <c r="O28" s="67" t="s">
        <v>37</v>
      </c>
      <c r="P28" s="68">
        <f t="shared" si="5"/>
        <v>7055</v>
      </c>
      <c r="Q28" s="69" t="s">
        <v>39</v>
      </c>
      <c r="R28" s="67">
        <v>7055</v>
      </c>
      <c r="S28" s="67" t="s">
        <v>39</v>
      </c>
      <c r="T28" s="70"/>
      <c r="U28" s="56"/>
      <c r="V28" s="71">
        <f t="shared" si="3"/>
        <v>0</v>
      </c>
      <c r="W28" s="72">
        <f t="shared" si="4"/>
        <v>0</v>
      </c>
      <c r="X28" s="73"/>
      <c r="Y28" s="36"/>
    </row>
    <row r="29" spans="2:25" x14ac:dyDescent="0.25">
      <c r="B29" s="101">
        <v>20</v>
      </c>
      <c r="C29" s="18" t="s">
        <v>38</v>
      </c>
      <c r="D29" s="117"/>
      <c r="E29" s="20">
        <v>1050200098</v>
      </c>
      <c r="F29" s="20" t="s">
        <v>63</v>
      </c>
      <c r="G29" s="60" t="s">
        <v>728</v>
      </c>
      <c r="H29" s="60" t="s">
        <v>131</v>
      </c>
      <c r="I29" s="60" t="s">
        <v>130</v>
      </c>
      <c r="J29" s="60" t="s">
        <v>105</v>
      </c>
      <c r="K29" s="60" t="s">
        <v>132</v>
      </c>
      <c r="L29" s="67">
        <v>65</v>
      </c>
      <c r="M29" s="67" t="s">
        <v>39</v>
      </c>
      <c r="N29" s="68">
        <v>25</v>
      </c>
      <c r="O29" s="67" t="s">
        <v>37</v>
      </c>
      <c r="P29" s="68">
        <f t="shared" si="5"/>
        <v>1625</v>
      </c>
      <c r="Q29" s="69" t="s">
        <v>39</v>
      </c>
      <c r="R29" s="67">
        <v>1625</v>
      </c>
      <c r="S29" s="67" t="s">
        <v>39</v>
      </c>
      <c r="T29" s="70"/>
      <c r="U29" s="56"/>
      <c r="V29" s="71">
        <f t="shared" si="3"/>
        <v>0</v>
      </c>
      <c r="W29" s="72">
        <f t="shared" si="4"/>
        <v>0</v>
      </c>
      <c r="X29" s="73"/>
      <c r="Y29" s="36"/>
    </row>
    <row r="30" spans="2:25" x14ac:dyDescent="0.25">
      <c r="B30" s="101">
        <v>21</v>
      </c>
      <c r="C30" s="18" t="s">
        <v>38</v>
      </c>
      <c r="D30" s="117"/>
      <c r="E30" s="20">
        <v>1050300020</v>
      </c>
      <c r="F30" s="20" t="s">
        <v>63</v>
      </c>
      <c r="G30" s="66" t="s">
        <v>729</v>
      </c>
      <c r="H30" s="66" t="s">
        <v>133</v>
      </c>
      <c r="I30" s="66" t="s">
        <v>107</v>
      </c>
      <c r="J30" s="66" t="s">
        <v>134</v>
      </c>
      <c r="K30" s="66" t="s">
        <v>135</v>
      </c>
      <c r="L30" s="67">
        <v>10</v>
      </c>
      <c r="M30" s="67" t="s">
        <v>39</v>
      </c>
      <c r="N30" s="68">
        <v>1030</v>
      </c>
      <c r="O30" s="67" t="s">
        <v>37</v>
      </c>
      <c r="P30" s="68">
        <f t="shared" si="5"/>
        <v>10300</v>
      </c>
      <c r="Q30" s="69" t="s">
        <v>39</v>
      </c>
      <c r="R30" s="67">
        <v>10300</v>
      </c>
      <c r="S30" s="67" t="s">
        <v>39</v>
      </c>
      <c r="T30" s="70"/>
      <c r="U30" s="56"/>
      <c r="V30" s="71">
        <f t="shared" si="3"/>
        <v>0</v>
      </c>
      <c r="W30" s="72">
        <f t="shared" si="4"/>
        <v>0</v>
      </c>
      <c r="X30" s="73"/>
      <c r="Y30" s="36"/>
    </row>
    <row r="31" spans="2:25" x14ac:dyDescent="0.25">
      <c r="B31" s="101">
        <v>22</v>
      </c>
      <c r="C31" s="18" t="s">
        <v>38</v>
      </c>
      <c r="D31" s="117"/>
      <c r="E31" s="23">
        <v>1050300021</v>
      </c>
      <c r="F31" s="20" t="s">
        <v>61</v>
      </c>
      <c r="G31" s="74" t="s">
        <v>945</v>
      </c>
      <c r="H31" s="74" t="s">
        <v>943</v>
      </c>
      <c r="I31" s="74" t="s">
        <v>944</v>
      </c>
      <c r="J31" s="74">
        <v>86301</v>
      </c>
      <c r="K31" s="81">
        <v>1001636863013</v>
      </c>
      <c r="L31" s="67">
        <v>14</v>
      </c>
      <c r="M31" s="67" t="s">
        <v>39</v>
      </c>
      <c r="N31" s="68">
        <v>85</v>
      </c>
      <c r="O31" s="67" t="s">
        <v>37</v>
      </c>
      <c r="P31" s="68">
        <f>N31*L31</f>
        <v>1190</v>
      </c>
      <c r="Q31" s="69" t="s">
        <v>39</v>
      </c>
      <c r="R31" s="67">
        <v>85</v>
      </c>
      <c r="S31" s="67" t="s">
        <v>37</v>
      </c>
      <c r="T31" s="70"/>
      <c r="U31" s="56"/>
      <c r="V31" s="71">
        <f t="shared" si="3"/>
        <v>0</v>
      </c>
      <c r="W31" s="72">
        <f t="shared" si="4"/>
        <v>0</v>
      </c>
      <c r="X31" s="73"/>
      <c r="Y31" s="36"/>
    </row>
    <row r="32" spans="2:25" x14ac:dyDescent="0.25">
      <c r="B32" s="101">
        <v>23</v>
      </c>
      <c r="C32" s="18" t="s">
        <v>38</v>
      </c>
      <c r="D32" s="117"/>
      <c r="E32" s="20">
        <v>1050300030</v>
      </c>
      <c r="F32" s="16" t="s">
        <v>63</v>
      </c>
      <c r="G32" s="66" t="s">
        <v>730</v>
      </c>
      <c r="H32" s="66" t="s">
        <v>137</v>
      </c>
      <c r="I32" s="66" t="s">
        <v>136</v>
      </c>
      <c r="J32" s="66" t="s">
        <v>138</v>
      </c>
      <c r="K32" s="66" t="s">
        <v>139</v>
      </c>
      <c r="L32" s="67">
        <v>27</v>
      </c>
      <c r="M32" s="67" t="s">
        <v>41</v>
      </c>
      <c r="N32" s="68">
        <v>915</v>
      </c>
      <c r="O32" s="67" t="s">
        <v>37</v>
      </c>
      <c r="P32" s="68">
        <f>N32*L32</f>
        <v>24705</v>
      </c>
      <c r="Q32" s="69" t="s">
        <v>41</v>
      </c>
      <c r="R32" s="67">
        <v>915</v>
      </c>
      <c r="S32" s="67" t="s">
        <v>37</v>
      </c>
      <c r="T32" s="70"/>
      <c r="U32" s="56"/>
      <c r="V32" s="71">
        <f t="shared" si="3"/>
        <v>0</v>
      </c>
      <c r="W32" s="72">
        <f t="shared" si="4"/>
        <v>0</v>
      </c>
      <c r="X32" s="73"/>
      <c r="Y32" s="36"/>
    </row>
    <row r="33" spans="2:25" x14ac:dyDescent="0.25">
      <c r="B33" s="101">
        <v>24</v>
      </c>
      <c r="C33" s="18" t="s">
        <v>38</v>
      </c>
      <c r="D33" s="118"/>
      <c r="E33" s="20">
        <v>1050300040</v>
      </c>
      <c r="F33" s="16" t="s">
        <v>63</v>
      </c>
      <c r="G33" s="60" t="s">
        <v>731</v>
      </c>
      <c r="H33" s="60" t="s">
        <v>140</v>
      </c>
      <c r="I33" s="60" t="s">
        <v>143</v>
      </c>
      <c r="J33" s="60" t="s">
        <v>141</v>
      </c>
      <c r="K33" s="60" t="s">
        <v>142</v>
      </c>
      <c r="L33" s="67">
        <v>50</v>
      </c>
      <c r="M33" s="67" t="s">
        <v>41</v>
      </c>
      <c r="N33" s="68">
        <v>192</v>
      </c>
      <c r="O33" s="67" t="s">
        <v>37</v>
      </c>
      <c r="P33" s="68">
        <f>N33*L33</f>
        <v>9600</v>
      </c>
      <c r="Q33" s="69" t="s">
        <v>41</v>
      </c>
      <c r="R33" s="67">
        <v>192</v>
      </c>
      <c r="S33" s="67" t="s">
        <v>37</v>
      </c>
      <c r="T33" s="70"/>
      <c r="U33" s="56"/>
      <c r="V33" s="71">
        <f t="shared" si="3"/>
        <v>0</v>
      </c>
      <c r="W33" s="72">
        <f t="shared" si="4"/>
        <v>0</v>
      </c>
      <c r="X33" s="73"/>
      <c r="Y33" s="36"/>
    </row>
    <row r="34" spans="2:25" x14ac:dyDescent="0.25">
      <c r="B34" s="101">
        <v>25</v>
      </c>
      <c r="C34" s="19" t="s">
        <v>42</v>
      </c>
      <c r="D34" s="120" t="s">
        <v>42</v>
      </c>
      <c r="E34" s="20">
        <v>1080600477</v>
      </c>
      <c r="F34" s="16" t="s">
        <v>63</v>
      </c>
      <c r="G34" s="66" t="s">
        <v>732</v>
      </c>
      <c r="H34" s="66" t="s">
        <v>145</v>
      </c>
      <c r="I34" s="66" t="s">
        <v>144</v>
      </c>
      <c r="J34" s="66" t="s">
        <v>146</v>
      </c>
      <c r="K34" s="66" t="s">
        <v>147</v>
      </c>
      <c r="L34" s="67">
        <v>12</v>
      </c>
      <c r="M34" s="67" t="s">
        <v>41</v>
      </c>
      <c r="N34" s="68">
        <v>1114</v>
      </c>
      <c r="O34" s="67" t="s">
        <v>37</v>
      </c>
      <c r="P34" s="67">
        <f>N34*L34</f>
        <v>13368</v>
      </c>
      <c r="Q34" s="69" t="s">
        <v>41</v>
      </c>
      <c r="R34" s="67">
        <v>1114</v>
      </c>
      <c r="S34" s="67" t="s">
        <v>37</v>
      </c>
      <c r="T34" s="70"/>
      <c r="U34" s="56"/>
      <c r="V34" s="71">
        <f>T34+(T34*U34)</f>
        <v>0</v>
      </c>
      <c r="W34" s="72">
        <f>V34*R34</f>
        <v>0</v>
      </c>
      <c r="X34" s="73"/>
      <c r="Y34" s="36"/>
    </row>
    <row r="35" spans="2:25" x14ac:dyDescent="0.25">
      <c r="B35" s="101">
        <v>26</v>
      </c>
      <c r="C35" s="19" t="s">
        <v>42</v>
      </c>
      <c r="D35" s="122"/>
      <c r="E35" s="20">
        <v>1080600478</v>
      </c>
      <c r="F35" s="16" t="s">
        <v>63</v>
      </c>
      <c r="G35" s="66" t="s">
        <v>733</v>
      </c>
      <c r="H35" s="66" t="s">
        <v>148</v>
      </c>
      <c r="I35" s="66" t="s">
        <v>144</v>
      </c>
      <c r="J35" s="66" t="s">
        <v>149</v>
      </c>
      <c r="K35" s="66" t="s">
        <v>150</v>
      </c>
      <c r="L35" s="67">
        <v>24</v>
      </c>
      <c r="M35" s="67" t="s">
        <v>41</v>
      </c>
      <c r="N35" s="68">
        <v>7746</v>
      </c>
      <c r="O35" s="67" t="s">
        <v>37</v>
      </c>
      <c r="P35" s="67">
        <f>N35*L35</f>
        <v>185904</v>
      </c>
      <c r="Q35" s="69" t="s">
        <v>41</v>
      </c>
      <c r="R35" s="67">
        <v>7746</v>
      </c>
      <c r="S35" s="67" t="s">
        <v>37</v>
      </c>
      <c r="T35" s="70"/>
      <c r="U35" s="56"/>
      <c r="V35" s="71">
        <f>T35+(T35*U35)</f>
        <v>0</v>
      </c>
      <c r="W35" s="72">
        <f>V35*R35</f>
        <v>0</v>
      </c>
      <c r="X35" s="73"/>
      <c r="Y35" s="36"/>
    </row>
    <row r="36" spans="2:25" x14ac:dyDescent="0.25">
      <c r="B36" s="101">
        <v>27</v>
      </c>
      <c r="C36" s="21" t="s">
        <v>43</v>
      </c>
      <c r="D36" s="124" t="s">
        <v>921</v>
      </c>
      <c r="E36" s="23">
        <v>1010100037</v>
      </c>
      <c r="F36" s="20" t="s">
        <v>61</v>
      </c>
      <c r="G36" s="74" t="s">
        <v>947</v>
      </c>
      <c r="H36" s="60" t="s">
        <v>946</v>
      </c>
      <c r="I36" s="60" t="s">
        <v>944</v>
      </c>
      <c r="J36" s="60">
        <v>18770</v>
      </c>
      <c r="K36" s="81">
        <v>10788022005742</v>
      </c>
      <c r="L36" s="67">
        <v>30</v>
      </c>
      <c r="M36" s="67" t="s">
        <v>41</v>
      </c>
      <c r="N36" s="68">
        <v>260</v>
      </c>
      <c r="O36" s="67" t="s">
        <v>37</v>
      </c>
      <c r="P36" s="67">
        <f t="shared" ref="P36:P56" si="6">N36*L36</f>
        <v>7800</v>
      </c>
      <c r="Q36" s="69" t="s">
        <v>41</v>
      </c>
      <c r="R36" s="68">
        <v>260</v>
      </c>
      <c r="S36" s="67" t="s">
        <v>37</v>
      </c>
      <c r="T36" s="70"/>
      <c r="U36" s="56"/>
      <c r="V36" s="71">
        <f t="shared" ref="V36:V56" si="7">T36+(T36*U36)</f>
        <v>0</v>
      </c>
      <c r="W36" s="72">
        <f t="shared" ref="W36:W56" si="8">V36*R36</f>
        <v>0</v>
      </c>
      <c r="X36" s="73"/>
      <c r="Y36" s="36"/>
    </row>
    <row r="37" spans="2:25" x14ac:dyDescent="0.25">
      <c r="B37" s="101">
        <v>28</v>
      </c>
      <c r="C37" s="21" t="s">
        <v>43</v>
      </c>
      <c r="D37" s="121"/>
      <c r="E37" s="23">
        <v>1010200018</v>
      </c>
      <c r="F37" s="20" t="s">
        <v>61</v>
      </c>
      <c r="G37" s="82" t="s">
        <v>949</v>
      </c>
      <c r="H37" s="66" t="s">
        <v>948</v>
      </c>
      <c r="I37" s="60" t="s">
        <v>944</v>
      </c>
      <c r="J37" s="66">
        <v>7366</v>
      </c>
      <c r="K37" s="83">
        <v>49800073661</v>
      </c>
      <c r="L37" s="67">
        <v>24</v>
      </c>
      <c r="M37" s="67" t="s">
        <v>41</v>
      </c>
      <c r="N37" s="68">
        <v>509</v>
      </c>
      <c r="O37" s="67" t="s">
        <v>37</v>
      </c>
      <c r="P37" s="67">
        <f t="shared" si="6"/>
        <v>12216</v>
      </c>
      <c r="Q37" s="69" t="s">
        <v>41</v>
      </c>
      <c r="R37" s="68">
        <v>509</v>
      </c>
      <c r="S37" s="67" t="s">
        <v>37</v>
      </c>
      <c r="T37" s="70"/>
      <c r="U37" s="56"/>
      <c r="V37" s="71">
        <f t="shared" si="7"/>
        <v>0</v>
      </c>
      <c r="W37" s="72">
        <f t="shared" si="8"/>
        <v>0</v>
      </c>
      <c r="X37" s="73"/>
      <c r="Y37" s="36"/>
    </row>
    <row r="38" spans="2:25" x14ac:dyDescent="0.25">
      <c r="B38" s="101">
        <v>29</v>
      </c>
      <c r="C38" s="21" t="s">
        <v>43</v>
      </c>
      <c r="D38" s="121"/>
      <c r="E38" s="20">
        <v>1010200021</v>
      </c>
      <c r="F38" s="20" t="s">
        <v>63</v>
      </c>
      <c r="G38" s="82" t="s">
        <v>734</v>
      </c>
      <c r="H38" s="82" t="s">
        <v>152</v>
      </c>
      <c r="I38" s="82" t="s">
        <v>151</v>
      </c>
      <c r="J38" s="82" t="s">
        <v>153</v>
      </c>
      <c r="K38" s="82" t="s">
        <v>154</v>
      </c>
      <c r="L38" s="67">
        <v>26</v>
      </c>
      <c r="M38" s="67" t="s">
        <v>41</v>
      </c>
      <c r="N38" s="68">
        <v>680</v>
      </c>
      <c r="O38" s="67" t="s">
        <v>37</v>
      </c>
      <c r="P38" s="67">
        <f t="shared" si="6"/>
        <v>17680</v>
      </c>
      <c r="Q38" s="69" t="s">
        <v>41</v>
      </c>
      <c r="R38" s="68">
        <v>680</v>
      </c>
      <c r="S38" s="67" t="s">
        <v>37</v>
      </c>
      <c r="T38" s="70"/>
      <c r="U38" s="56"/>
      <c r="V38" s="71">
        <f t="shared" si="7"/>
        <v>0</v>
      </c>
      <c r="W38" s="72">
        <f t="shared" si="8"/>
        <v>0</v>
      </c>
      <c r="X38" s="73"/>
      <c r="Y38" s="36"/>
    </row>
    <row r="39" spans="2:25" x14ac:dyDescent="0.25">
      <c r="B39" s="101">
        <v>30</v>
      </c>
      <c r="C39" s="21" t="s">
        <v>43</v>
      </c>
      <c r="D39" s="121"/>
      <c r="E39" s="20">
        <v>1010200024</v>
      </c>
      <c r="F39" s="20" t="s">
        <v>63</v>
      </c>
      <c r="G39" s="82" t="s">
        <v>735</v>
      </c>
      <c r="H39" s="82" t="s">
        <v>156</v>
      </c>
      <c r="I39" s="82" t="s">
        <v>155</v>
      </c>
      <c r="J39" s="82" t="s">
        <v>157</v>
      </c>
      <c r="K39" s="82" t="s">
        <v>158</v>
      </c>
      <c r="L39" s="67">
        <v>12</v>
      </c>
      <c r="M39" s="67" t="s">
        <v>41</v>
      </c>
      <c r="N39" s="68">
        <v>1036</v>
      </c>
      <c r="O39" s="67" t="s">
        <v>37</v>
      </c>
      <c r="P39" s="67">
        <f t="shared" si="6"/>
        <v>12432</v>
      </c>
      <c r="Q39" s="69" t="s">
        <v>41</v>
      </c>
      <c r="R39" s="68">
        <v>1036</v>
      </c>
      <c r="S39" s="67" t="s">
        <v>37</v>
      </c>
      <c r="T39" s="70"/>
      <c r="U39" s="56"/>
      <c r="V39" s="71">
        <f t="shared" si="7"/>
        <v>0</v>
      </c>
      <c r="W39" s="72">
        <f t="shared" si="8"/>
        <v>0</v>
      </c>
      <c r="X39" s="73"/>
      <c r="Y39" s="36"/>
    </row>
    <row r="40" spans="2:25" x14ac:dyDescent="0.25">
      <c r="B40" s="101">
        <v>31</v>
      </c>
      <c r="C40" s="21" t="s">
        <v>43</v>
      </c>
      <c r="D40" s="121"/>
      <c r="E40" s="20">
        <v>1010200025</v>
      </c>
      <c r="F40" s="20" t="s">
        <v>63</v>
      </c>
      <c r="G40" s="82" t="s">
        <v>736</v>
      </c>
      <c r="H40" s="82" t="s">
        <v>160</v>
      </c>
      <c r="I40" s="82" t="s">
        <v>159</v>
      </c>
      <c r="J40" s="82" t="s">
        <v>161</v>
      </c>
      <c r="K40" s="82" t="s">
        <v>162</v>
      </c>
      <c r="L40" s="67">
        <v>8</v>
      </c>
      <c r="M40" s="67" t="s">
        <v>41</v>
      </c>
      <c r="N40" s="68">
        <v>1513</v>
      </c>
      <c r="O40" s="67" t="s">
        <v>37</v>
      </c>
      <c r="P40" s="67">
        <f t="shared" si="6"/>
        <v>12104</v>
      </c>
      <c r="Q40" s="69" t="s">
        <v>41</v>
      </c>
      <c r="R40" s="68">
        <v>1513</v>
      </c>
      <c r="S40" s="67" t="s">
        <v>37</v>
      </c>
      <c r="T40" s="70"/>
      <c r="U40" s="56"/>
      <c r="V40" s="71">
        <f t="shared" si="7"/>
        <v>0</v>
      </c>
      <c r="W40" s="72">
        <f t="shared" si="8"/>
        <v>0</v>
      </c>
      <c r="X40" s="73"/>
      <c r="Y40" s="36"/>
    </row>
    <row r="41" spans="2:25" x14ac:dyDescent="0.25">
      <c r="B41" s="101">
        <v>32</v>
      </c>
      <c r="C41" s="21" t="s">
        <v>43</v>
      </c>
      <c r="D41" s="121"/>
      <c r="E41" s="20">
        <v>1010200026</v>
      </c>
      <c r="F41" s="20" t="s">
        <v>63</v>
      </c>
      <c r="G41" s="82" t="s">
        <v>737</v>
      </c>
      <c r="H41" s="82" t="s">
        <v>156</v>
      </c>
      <c r="I41" s="82" t="s">
        <v>155</v>
      </c>
      <c r="J41" s="82" t="s">
        <v>163</v>
      </c>
      <c r="K41" s="82" t="s">
        <v>164</v>
      </c>
      <c r="L41" s="67">
        <v>12</v>
      </c>
      <c r="M41" s="67" t="s">
        <v>41</v>
      </c>
      <c r="N41" s="68">
        <v>589</v>
      </c>
      <c r="O41" s="67" t="s">
        <v>37</v>
      </c>
      <c r="P41" s="67">
        <f t="shared" si="6"/>
        <v>7068</v>
      </c>
      <c r="Q41" s="69" t="s">
        <v>41</v>
      </c>
      <c r="R41" s="68">
        <v>589</v>
      </c>
      <c r="S41" s="67" t="s">
        <v>37</v>
      </c>
      <c r="T41" s="70"/>
      <c r="U41" s="56"/>
      <c r="V41" s="71">
        <f t="shared" si="7"/>
        <v>0</v>
      </c>
      <c r="W41" s="72">
        <f t="shared" si="8"/>
        <v>0</v>
      </c>
      <c r="X41" s="73"/>
      <c r="Y41" s="36"/>
    </row>
    <row r="42" spans="2:25" x14ac:dyDescent="0.25">
      <c r="B42" s="101">
        <v>33</v>
      </c>
      <c r="C42" s="21" t="s">
        <v>43</v>
      </c>
      <c r="D42" s="121"/>
      <c r="E42" s="20">
        <v>1010200027</v>
      </c>
      <c r="F42" s="20" t="s">
        <v>63</v>
      </c>
      <c r="G42" s="82" t="s">
        <v>738</v>
      </c>
      <c r="H42" s="82" t="s">
        <v>165</v>
      </c>
      <c r="I42" s="82" t="s">
        <v>155</v>
      </c>
      <c r="J42" s="82" t="s">
        <v>166</v>
      </c>
      <c r="K42" s="82" t="s">
        <v>167</v>
      </c>
      <c r="L42" s="67">
        <v>24</v>
      </c>
      <c r="M42" s="67" t="s">
        <v>41</v>
      </c>
      <c r="N42" s="68">
        <v>1082</v>
      </c>
      <c r="O42" s="67" t="s">
        <v>37</v>
      </c>
      <c r="P42" s="67">
        <f t="shared" si="6"/>
        <v>25968</v>
      </c>
      <c r="Q42" s="69" t="s">
        <v>41</v>
      </c>
      <c r="R42" s="68">
        <v>1082</v>
      </c>
      <c r="S42" s="67" t="s">
        <v>37</v>
      </c>
      <c r="T42" s="70"/>
      <c r="U42" s="56"/>
      <c r="V42" s="71">
        <f t="shared" si="7"/>
        <v>0</v>
      </c>
      <c r="W42" s="72">
        <f t="shared" si="8"/>
        <v>0</v>
      </c>
      <c r="X42" s="73"/>
      <c r="Y42" s="36"/>
    </row>
    <row r="43" spans="2:25" x14ac:dyDescent="0.25">
      <c r="B43" s="101">
        <v>34</v>
      </c>
      <c r="C43" s="21" t="s">
        <v>43</v>
      </c>
      <c r="D43" s="121"/>
      <c r="E43" s="20">
        <v>1010200031</v>
      </c>
      <c r="F43" s="20" t="s">
        <v>63</v>
      </c>
      <c r="G43" s="82" t="s">
        <v>739</v>
      </c>
      <c r="H43" s="82" t="s">
        <v>171</v>
      </c>
      <c r="I43" s="82" t="s">
        <v>168</v>
      </c>
      <c r="J43" s="82" t="s">
        <v>169</v>
      </c>
      <c r="K43" s="82" t="s">
        <v>170</v>
      </c>
      <c r="L43" s="67">
        <v>126</v>
      </c>
      <c r="M43" s="67" t="s">
        <v>41</v>
      </c>
      <c r="N43" s="68">
        <v>449</v>
      </c>
      <c r="O43" s="67" t="s">
        <v>37</v>
      </c>
      <c r="P43" s="67">
        <f t="shared" si="6"/>
        <v>56574</v>
      </c>
      <c r="Q43" s="69" t="s">
        <v>41</v>
      </c>
      <c r="R43" s="68">
        <v>449</v>
      </c>
      <c r="S43" s="67" t="s">
        <v>37</v>
      </c>
      <c r="T43" s="70"/>
      <c r="U43" s="56"/>
      <c r="V43" s="71">
        <f t="shared" si="7"/>
        <v>0</v>
      </c>
      <c r="W43" s="72">
        <f t="shared" si="8"/>
        <v>0</v>
      </c>
      <c r="X43" s="73"/>
      <c r="Y43" s="36"/>
    </row>
    <row r="44" spans="2:25" x14ac:dyDescent="0.25">
      <c r="B44" s="101">
        <v>35</v>
      </c>
      <c r="C44" s="21" t="s">
        <v>43</v>
      </c>
      <c r="D44" s="121"/>
      <c r="E44" s="20">
        <v>1010200052</v>
      </c>
      <c r="F44" s="20" t="s">
        <v>63</v>
      </c>
      <c r="G44" s="74" t="s">
        <v>740</v>
      </c>
      <c r="H44" s="74" t="s">
        <v>172</v>
      </c>
      <c r="I44" s="74" t="s">
        <v>159</v>
      </c>
      <c r="J44" s="74" t="s">
        <v>173</v>
      </c>
      <c r="K44" s="74" t="s">
        <v>174</v>
      </c>
      <c r="L44" s="67">
        <v>8</v>
      </c>
      <c r="M44" s="67" t="s">
        <v>41</v>
      </c>
      <c r="N44" s="68">
        <v>277</v>
      </c>
      <c r="O44" s="67" t="s">
        <v>37</v>
      </c>
      <c r="P44" s="67">
        <f t="shared" si="6"/>
        <v>2216</v>
      </c>
      <c r="Q44" s="69" t="s">
        <v>41</v>
      </c>
      <c r="R44" s="68">
        <v>277</v>
      </c>
      <c r="S44" s="67" t="s">
        <v>37</v>
      </c>
      <c r="T44" s="70"/>
      <c r="U44" s="56"/>
      <c r="V44" s="71">
        <f t="shared" si="7"/>
        <v>0</v>
      </c>
      <c r="W44" s="72">
        <f t="shared" si="8"/>
        <v>0</v>
      </c>
      <c r="X44" s="73"/>
      <c r="Y44" s="36"/>
    </row>
    <row r="45" spans="2:25" x14ac:dyDescent="0.25">
      <c r="B45" s="101">
        <v>36</v>
      </c>
      <c r="C45" s="21" t="s">
        <v>43</v>
      </c>
      <c r="D45" s="121"/>
      <c r="E45" s="20">
        <v>1010200061</v>
      </c>
      <c r="F45" s="20" t="s">
        <v>63</v>
      </c>
      <c r="G45" s="82" t="s">
        <v>741</v>
      </c>
      <c r="H45" s="82" t="s">
        <v>176</v>
      </c>
      <c r="I45" s="82" t="s">
        <v>175</v>
      </c>
      <c r="J45" s="82" t="s">
        <v>177</v>
      </c>
      <c r="K45" s="82" t="s">
        <v>178</v>
      </c>
      <c r="L45" s="67">
        <v>60</v>
      </c>
      <c r="M45" s="67" t="s">
        <v>41</v>
      </c>
      <c r="N45" s="68">
        <v>333</v>
      </c>
      <c r="O45" s="67" t="s">
        <v>37</v>
      </c>
      <c r="P45" s="67">
        <f t="shared" si="6"/>
        <v>19980</v>
      </c>
      <c r="Q45" s="69" t="s">
        <v>41</v>
      </c>
      <c r="R45" s="68">
        <v>333</v>
      </c>
      <c r="S45" s="67" t="s">
        <v>37</v>
      </c>
      <c r="T45" s="70"/>
      <c r="U45" s="56"/>
      <c r="V45" s="71">
        <f t="shared" si="7"/>
        <v>0</v>
      </c>
      <c r="W45" s="72">
        <f t="shared" si="8"/>
        <v>0</v>
      </c>
      <c r="X45" s="73"/>
      <c r="Y45" s="36"/>
    </row>
    <row r="46" spans="2:25" x14ac:dyDescent="0.25">
      <c r="B46" s="101">
        <v>37</v>
      </c>
      <c r="C46" s="21" t="s">
        <v>43</v>
      </c>
      <c r="D46" s="121"/>
      <c r="E46" s="20">
        <v>1010200104</v>
      </c>
      <c r="F46" s="20" t="s">
        <v>63</v>
      </c>
      <c r="G46" s="74" t="s">
        <v>742</v>
      </c>
      <c r="H46" s="74" t="s">
        <v>180</v>
      </c>
      <c r="I46" s="74" t="s">
        <v>179</v>
      </c>
      <c r="J46" s="74" t="s">
        <v>181</v>
      </c>
      <c r="K46" s="74" t="s">
        <v>182</v>
      </c>
      <c r="L46" s="67">
        <v>72</v>
      </c>
      <c r="M46" s="67" t="s">
        <v>41</v>
      </c>
      <c r="N46" s="68">
        <v>540</v>
      </c>
      <c r="O46" s="67" t="s">
        <v>37</v>
      </c>
      <c r="P46" s="67">
        <f t="shared" si="6"/>
        <v>38880</v>
      </c>
      <c r="Q46" s="69" t="s">
        <v>41</v>
      </c>
      <c r="R46" s="68">
        <v>540</v>
      </c>
      <c r="S46" s="67" t="s">
        <v>37</v>
      </c>
      <c r="T46" s="70"/>
      <c r="U46" s="56"/>
      <c r="V46" s="71">
        <f t="shared" si="7"/>
        <v>0</v>
      </c>
      <c r="W46" s="72">
        <f t="shared" si="8"/>
        <v>0</v>
      </c>
      <c r="X46" s="73"/>
      <c r="Y46" s="36"/>
    </row>
    <row r="47" spans="2:25" x14ac:dyDescent="0.25">
      <c r="B47" s="101">
        <v>38</v>
      </c>
      <c r="C47" s="21" t="s">
        <v>43</v>
      </c>
      <c r="D47" s="121"/>
      <c r="E47" s="20">
        <v>1010300082</v>
      </c>
      <c r="F47" s="20" t="s">
        <v>63</v>
      </c>
      <c r="G47" s="82" t="s">
        <v>743</v>
      </c>
      <c r="H47" s="82" t="s">
        <v>184</v>
      </c>
      <c r="I47" s="82" t="s">
        <v>183</v>
      </c>
      <c r="J47" s="82" t="s">
        <v>185</v>
      </c>
      <c r="K47" s="82" t="s">
        <v>186</v>
      </c>
      <c r="L47" s="67">
        <v>72</v>
      </c>
      <c r="M47" s="67" t="s">
        <v>41</v>
      </c>
      <c r="N47" s="68">
        <v>947</v>
      </c>
      <c r="O47" s="67" t="s">
        <v>37</v>
      </c>
      <c r="P47" s="67">
        <f t="shared" si="6"/>
        <v>68184</v>
      </c>
      <c r="Q47" s="69" t="s">
        <v>41</v>
      </c>
      <c r="R47" s="68">
        <v>947</v>
      </c>
      <c r="S47" s="67" t="s">
        <v>37</v>
      </c>
      <c r="T47" s="70"/>
      <c r="U47" s="56"/>
      <c r="V47" s="71">
        <f t="shared" si="7"/>
        <v>0</v>
      </c>
      <c r="W47" s="72">
        <f t="shared" si="8"/>
        <v>0</v>
      </c>
      <c r="X47" s="73"/>
      <c r="Y47" s="36"/>
    </row>
    <row r="48" spans="2:25" x14ac:dyDescent="0.25">
      <c r="B48" s="101">
        <v>39</v>
      </c>
      <c r="C48" s="21" t="s">
        <v>43</v>
      </c>
      <c r="D48" s="121"/>
      <c r="E48" s="20">
        <v>1010300083</v>
      </c>
      <c r="F48" s="20" t="s">
        <v>63</v>
      </c>
      <c r="G48" s="82" t="s">
        <v>744</v>
      </c>
      <c r="H48" s="82" t="s">
        <v>187</v>
      </c>
      <c r="I48" s="82" t="s">
        <v>183</v>
      </c>
      <c r="J48" s="82" t="s">
        <v>188</v>
      </c>
      <c r="K48" s="82" t="s">
        <v>189</v>
      </c>
      <c r="L48" s="67">
        <v>48</v>
      </c>
      <c r="M48" s="67" t="s">
        <v>41</v>
      </c>
      <c r="N48" s="68">
        <v>665</v>
      </c>
      <c r="O48" s="67" t="s">
        <v>37</v>
      </c>
      <c r="P48" s="67">
        <f t="shared" si="6"/>
        <v>31920</v>
      </c>
      <c r="Q48" s="69" t="s">
        <v>41</v>
      </c>
      <c r="R48" s="68">
        <v>665</v>
      </c>
      <c r="S48" s="67" t="s">
        <v>37</v>
      </c>
      <c r="T48" s="70"/>
      <c r="U48" s="56"/>
      <c r="V48" s="71">
        <f t="shared" si="7"/>
        <v>0</v>
      </c>
      <c r="W48" s="72">
        <f t="shared" si="8"/>
        <v>0</v>
      </c>
      <c r="X48" s="73"/>
      <c r="Y48" s="36"/>
    </row>
    <row r="49" spans="2:25" x14ac:dyDescent="0.25">
      <c r="B49" s="101">
        <v>40</v>
      </c>
      <c r="C49" s="21" t="s">
        <v>43</v>
      </c>
      <c r="D49" s="121"/>
      <c r="E49" s="20">
        <v>1010300087</v>
      </c>
      <c r="F49" s="20" t="s">
        <v>63</v>
      </c>
      <c r="G49" s="82" t="s">
        <v>745</v>
      </c>
      <c r="H49" s="82" t="s">
        <v>191</v>
      </c>
      <c r="I49" s="82" t="s">
        <v>190</v>
      </c>
      <c r="J49" s="82" t="s">
        <v>192</v>
      </c>
      <c r="K49" s="82" t="s">
        <v>193</v>
      </c>
      <c r="L49" s="67">
        <v>72</v>
      </c>
      <c r="M49" s="67" t="s">
        <v>41</v>
      </c>
      <c r="N49" s="68">
        <v>1358</v>
      </c>
      <c r="O49" s="67" t="s">
        <v>37</v>
      </c>
      <c r="P49" s="67">
        <f t="shared" si="6"/>
        <v>97776</v>
      </c>
      <c r="Q49" s="69" t="s">
        <v>41</v>
      </c>
      <c r="R49" s="68">
        <v>1358</v>
      </c>
      <c r="S49" s="67" t="s">
        <v>37</v>
      </c>
      <c r="T49" s="70"/>
      <c r="U49" s="56"/>
      <c r="V49" s="71">
        <f t="shared" si="7"/>
        <v>0</v>
      </c>
      <c r="W49" s="72">
        <f t="shared" si="8"/>
        <v>0</v>
      </c>
      <c r="X49" s="73"/>
      <c r="Y49" s="36"/>
    </row>
    <row r="50" spans="2:25" x14ac:dyDescent="0.25">
      <c r="B50" s="101">
        <v>41</v>
      </c>
      <c r="C50" s="21" t="s">
        <v>43</v>
      </c>
      <c r="D50" s="121"/>
      <c r="E50" s="20">
        <v>1010300098</v>
      </c>
      <c r="F50" s="20" t="s">
        <v>63</v>
      </c>
      <c r="G50" s="74" t="s">
        <v>746</v>
      </c>
      <c r="H50" s="74" t="s">
        <v>194</v>
      </c>
      <c r="I50" s="74" t="s">
        <v>151</v>
      </c>
      <c r="J50" s="74" t="s">
        <v>195</v>
      </c>
      <c r="K50" s="74" t="s">
        <v>196</v>
      </c>
      <c r="L50" s="67">
        <v>22</v>
      </c>
      <c r="M50" s="67" t="s">
        <v>41</v>
      </c>
      <c r="N50" s="68">
        <v>476</v>
      </c>
      <c r="O50" s="67" t="s">
        <v>37</v>
      </c>
      <c r="P50" s="67">
        <f t="shared" si="6"/>
        <v>10472</v>
      </c>
      <c r="Q50" s="69" t="s">
        <v>41</v>
      </c>
      <c r="R50" s="68">
        <v>476</v>
      </c>
      <c r="S50" s="67" t="s">
        <v>37</v>
      </c>
      <c r="T50" s="70"/>
      <c r="U50" s="56"/>
      <c r="V50" s="71">
        <f t="shared" si="7"/>
        <v>0</v>
      </c>
      <c r="W50" s="72">
        <f t="shared" si="8"/>
        <v>0</v>
      </c>
      <c r="X50" s="73"/>
      <c r="Y50" s="36"/>
    </row>
    <row r="51" spans="2:25" x14ac:dyDescent="0.25">
      <c r="B51" s="101">
        <v>42</v>
      </c>
      <c r="C51" s="21" t="s">
        <v>43</v>
      </c>
      <c r="D51" s="121"/>
      <c r="E51" s="20">
        <v>1010400010</v>
      </c>
      <c r="F51" s="20" t="s">
        <v>63</v>
      </c>
      <c r="G51" s="74" t="s">
        <v>747</v>
      </c>
      <c r="H51" s="74" t="s">
        <v>187</v>
      </c>
      <c r="I51" s="74" t="s">
        <v>183</v>
      </c>
      <c r="J51" s="74" t="s">
        <v>197</v>
      </c>
      <c r="K51" s="74" t="s">
        <v>198</v>
      </c>
      <c r="L51" s="67">
        <v>48</v>
      </c>
      <c r="M51" s="67" t="s">
        <v>41</v>
      </c>
      <c r="N51" s="68">
        <v>584</v>
      </c>
      <c r="O51" s="67" t="s">
        <v>37</v>
      </c>
      <c r="P51" s="67">
        <f t="shared" si="6"/>
        <v>28032</v>
      </c>
      <c r="Q51" s="69" t="s">
        <v>41</v>
      </c>
      <c r="R51" s="68">
        <v>584</v>
      </c>
      <c r="S51" s="67" t="s">
        <v>37</v>
      </c>
      <c r="T51" s="70"/>
      <c r="U51" s="56"/>
      <c r="V51" s="71">
        <f t="shared" si="7"/>
        <v>0</v>
      </c>
      <c r="W51" s="72">
        <f t="shared" si="8"/>
        <v>0</v>
      </c>
      <c r="X51" s="73"/>
      <c r="Y51" s="36"/>
    </row>
    <row r="52" spans="2:25" x14ac:dyDescent="0.25">
      <c r="B52" s="101">
        <v>43</v>
      </c>
      <c r="C52" s="21" t="s">
        <v>43</v>
      </c>
      <c r="D52" s="121"/>
      <c r="E52" s="20">
        <v>1010400014</v>
      </c>
      <c r="F52" s="20" t="s">
        <v>63</v>
      </c>
      <c r="G52" s="82" t="s">
        <v>748</v>
      </c>
      <c r="H52" s="82" t="s">
        <v>199</v>
      </c>
      <c r="I52" s="82" t="s">
        <v>183</v>
      </c>
      <c r="J52" s="82" t="s">
        <v>200</v>
      </c>
      <c r="K52" s="82" t="s">
        <v>201</v>
      </c>
      <c r="L52" s="67">
        <v>72</v>
      </c>
      <c r="M52" s="67" t="s">
        <v>41</v>
      </c>
      <c r="N52" s="68">
        <v>2174</v>
      </c>
      <c r="O52" s="67" t="s">
        <v>37</v>
      </c>
      <c r="P52" s="67">
        <f t="shared" si="6"/>
        <v>156528</v>
      </c>
      <c r="Q52" s="69" t="s">
        <v>41</v>
      </c>
      <c r="R52" s="68">
        <v>2174</v>
      </c>
      <c r="S52" s="67" t="s">
        <v>37</v>
      </c>
      <c r="T52" s="70"/>
      <c r="U52" s="56"/>
      <c r="V52" s="71">
        <f t="shared" si="7"/>
        <v>0</v>
      </c>
      <c r="W52" s="72">
        <f t="shared" si="8"/>
        <v>0</v>
      </c>
      <c r="X52" s="73"/>
      <c r="Y52" s="36"/>
    </row>
    <row r="53" spans="2:25" x14ac:dyDescent="0.25">
      <c r="B53" s="101">
        <v>44</v>
      </c>
      <c r="C53" s="21" t="s">
        <v>43</v>
      </c>
      <c r="D53" s="121"/>
      <c r="E53" s="20">
        <v>1010400023</v>
      </c>
      <c r="F53" s="20" t="s">
        <v>63</v>
      </c>
      <c r="G53" s="82" t="s">
        <v>749</v>
      </c>
      <c r="H53" s="82" t="s">
        <v>203</v>
      </c>
      <c r="I53" s="82" t="s">
        <v>202</v>
      </c>
      <c r="J53" s="82" t="s">
        <v>204</v>
      </c>
      <c r="K53" s="82" t="s">
        <v>205</v>
      </c>
      <c r="L53" s="67">
        <v>192</v>
      </c>
      <c r="M53" s="67" t="s">
        <v>41</v>
      </c>
      <c r="N53" s="68">
        <v>298</v>
      </c>
      <c r="O53" s="67" t="s">
        <v>37</v>
      </c>
      <c r="P53" s="67">
        <f t="shared" si="6"/>
        <v>57216</v>
      </c>
      <c r="Q53" s="69" t="s">
        <v>41</v>
      </c>
      <c r="R53" s="68">
        <v>298</v>
      </c>
      <c r="S53" s="67" t="s">
        <v>37</v>
      </c>
      <c r="T53" s="70"/>
      <c r="U53" s="56"/>
      <c r="V53" s="71">
        <f t="shared" si="7"/>
        <v>0</v>
      </c>
      <c r="W53" s="72">
        <f t="shared" si="8"/>
        <v>0</v>
      </c>
      <c r="X53" s="73"/>
      <c r="Y53" s="36"/>
    </row>
    <row r="54" spans="2:25" x14ac:dyDescent="0.25">
      <c r="B54" s="101">
        <v>45</v>
      </c>
      <c r="C54" s="21" t="s">
        <v>43</v>
      </c>
      <c r="D54" s="121"/>
      <c r="E54" s="20">
        <v>1010400050</v>
      </c>
      <c r="F54" s="20" t="s">
        <v>63</v>
      </c>
      <c r="G54" s="82" t="s">
        <v>750</v>
      </c>
      <c r="H54" s="82" t="s">
        <v>207</v>
      </c>
      <c r="I54" s="82" t="s">
        <v>206</v>
      </c>
      <c r="J54" s="82" t="s">
        <v>208</v>
      </c>
      <c r="K54" s="82" t="s">
        <v>209</v>
      </c>
      <c r="L54" s="67">
        <v>4</v>
      </c>
      <c r="M54" s="67" t="s">
        <v>41</v>
      </c>
      <c r="N54" s="68">
        <v>635</v>
      </c>
      <c r="O54" s="67" t="s">
        <v>37</v>
      </c>
      <c r="P54" s="67">
        <f t="shared" si="6"/>
        <v>2540</v>
      </c>
      <c r="Q54" s="69" t="s">
        <v>41</v>
      </c>
      <c r="R54" s="68">
        <v>635</v>
      </c>
      <c r="S54" s="67" t="s">
        <v>37</v>
      </c>
      <c r="T54" s="70"/>
      <c r="U54" s="56"/>
      <c r="V54" s="71">
        <f t="shared" si="7"/>
        <v>0</v>
      </c>
      <c r="W54" s="72">
        <f t="shared" si="8"/>
        <v>0</v>
      </c>
      <c r="X54" s="73"/>
      <c r="Y54" s="36"/>
    </row>
    <row r="55" spans="2:25" x14ac:dyDescent="0.25">
      <c r="B55" s="101">
        <v>46</v>
      </c>
      <c r="C55" s="21" t="s">
        <v>43</v>
      </c>
      <c r="D55" s="121"/>
      <c r="E55" s="20">
        <v>1010400076</v>
      </c>
      <c r="F55" s="20" t="s">
        <v>63</v>
      </c>
      <c r="G55" s="82" t="s">
        <v>751</v>
      </c>
      <c r="H55" s="82" t="s">
        <v>210</v>
      </c>
      <c r="I55" s="82" t="s">
        <v>159</v>
      </c>
      <c r="J55" s="82" t="s">
        <v>211</v>
      </c>
      <c r="K55" s="82" t="s">
        <v>212</v>
      </c>
      <c r="L55" s="67">
        <v>96</v>
      </c>
      <c r="M55" s="67" t="s">
        <v>41</v>
      </c>
      <c r="N55" s="68">
        <v>512</v>
      </c>
      <c r="O55" s="67" t="s">
        <v>37</v>
      </c>
      <c r="P55" s="67">
        <f t="shared" si="6"/>
        <v>49152</v>
      </c>
      <c r="Q55" s="69" t="s">
        <v>41</v>
      </c>
      <c r="R55" s="68">
        <v>512</v>
      </c>
      <c r="S55" s="67" t="s">
        <v>37</v>
      </c>
      <c r="T55" s="70"/>
      <c r="U55" s="56"/>
      <c r="V55" s="71">
        <f t="shared" si="7"/>
        <v>0</v>
      </c>
      <c r="W55" s="72">
        <f t="shared" si="8"/>
        <v>0</v>
      </c>
      <c r="X55" s="73"/>
      <c r="Y55" s="36"/>
    </row>
    <row r="56" spans="2:25" x14ac:dyDescent="0.25">
      <c r="B56" s="101">
        <v>47</v>
      </c>
      <c r="C56" s="21" t="s">
        <v>43</v>
      </c>
      <c r="D56" s="122"/>
      <c r="E56" s="20">
        <v>1010600053</v>
      </c>
      <c r="F56" s="20" t="s">
        <v>63</v>
      </c>
      <c r="G56" s="82" t="s">
        <v>752</v>
      </c>
      <c r="H56" s="82" t="s">
        <v>214</v>
      </c>
      <c r="I56" s="82" t="s">
        <v>213</v>
      </c>
      <c r="J56" s="82" t="s">
        <v>215</v>
      </c>
      <c r="K56" s="82" t="s">
        <v>216</v>
      </c>
      <c r="L56" s="67">
        <v>60</v>
      </c>
      <c r="M56" s="67" t="s">
        <v>41</v>
      </c>
      <c r="N56" s="68">
        <v>418</v>
      </c>
      <c r="O56" s="67" t="s">
        <v>37</v>
      </c>
      <c r="P56" s="67">
        <f t="shared" si="6"/>
        <v>25080</v>
      </c>
      <c r="Q56" s="69" t="s">
        <v>41</v>
      </c>
      <c r="R56" s="68">
        <v>418</v>
      </c>
      <c r="S56" s="67" t="s">
        <v>37</v>
      </c>
      <c r="T56" s="70"/>
      <c r="U56" s="56"/>
      <c r="V56" s="71">
        <f t="shared" si="7"/>
        <v>0</v>
      </c>
      <c r="W56" s="72">
        <f t="shared" si="8"/>
        <v>0</v>
      </c>
      <c r="X56" s="73"/>
      <c r="Y56" s="36"/>
    </row>
    <row r="57" spans="2:25" x14ac:dyDescent="0.25">
      <c r="B57" s="101">
        <v>48</v>
      </c>
      <c r="C57" s="21" t="s">
        <v>44</v>
      </c>
      <c r="D57" s="120" t="s">
        <v>44</v>
      </c>
      <c r="E57" s="20">
        <v>1020100020</v>
      </c>
      <c r="F57" s="20" t="s">
        <v>63</v>
      </c>
      <c r="G57" s="82" t="s">
        <v>45</v>
      </c>
      <c r="H57" s="82" t="s">
        <v>218</v>
      </c>
      <c r="I57" s="82" t="s">
        <v>217</v>
      </c>
      <c r="J57" s="82" t="s">
        <v>219</v>
      </c>
      <c r="K57" s="82" t="s">
        <v>220</v>
      </c>
      <c r="L57" s="67">
        <v>720</v>
      </c>
      <c r="M57" s="67" t="s">
        <v>41</v>
      </c>
      <c r="N57" s="68">
        <v>807</v>
      </c>
      <c r="O57" s="67" t="s">
        <v>37</v>
      </c>
      <c r="P57" s="67">
        <f t="shared" ref="P57:P70" si="9">N57*L57</f>
        <v>581040</v>
      </c>
      <c r="Q57" s="69" t="s">
        <v>41</v>
      </c>
      <c r="R57" s="67">
        <v>807</v>
      </c>
      <c r="S57" s="67" t="s">
        <v>37</v>
      </c>
      <c r="T57" s="70"/>
      <c r="U57" s="56"/>
      <c r="V57" s="71">
        <f t="shared" ref="V57:V89" si="10">T57+(T57*U57)</f>
        <v>0</v>
      </c>
      <c r="W57" s="72">
        <f t="shared" ref="W57:W89" si="11">V57*R57</f>
        <v>0</v>
      </c>
      <c r="X57" s="73"/>
      <c r="Y57" s="36"/>
    </row>
    <row r="58" spans="2:25" x14ac:dyDescent="0.25">
      <c r="B58" s="101">
        <v>49</v>
      </c>
      <c r="C58" s="21" t="s">
        <v>44</v>
      </c>
      <c r="D58" s="121"/>
      <c r="E58" s="20">
        <v>1020100030</v>
      </c>
      <c r="F58" s="20" t="s">
        <v>63</v>
      </c>
      <c r="G58" s="82" t="s">
        <v>753</v>
      </c>
      <c r="H58" s="82" t="s">
        <v>222</v>
      </c>
      <c r="I58" s="82" t="s">
        <v>221</v>
      </c>
      <c r="J58" s="82" t="s">
        <v>223</v>
      </c>
      <c r="K58" s="82" t="s">
        <v>224</v>
      </c>
      <c r="L58" s="67">
        <v>36</v>
      </c>
      <c r="M58" s="67" t="s">
        <v>39</v>
      </c>
      <c r="N58" s="68">
        <v>733</v>
      </c>
      <c r="O58" s="67" t="s">
        <v>37</v>
      </c>
      <c r="P58" s="67">
        <f t="shared" si="9"/>
        <v>26388</v>
      </c>
      <c r="Q58" s="67" t="s">
        <v>39</v>
      </c>
      <c r="R58" s="67">
        <v>733</v>
      </c>
      <c r="S58" s="67" t="s">
        <v>37</v>
      </c>
      <c r="T58" s="70"/>
      <c r="U58" s="56"/>
      <c r="V58" s="71">
        <f t="shared" si="10"/>
        <v>0</v>
      </c>
      <c r="W58" s="72">
        <f t="shared" si="11"/>
        <v>0</v>
      </c>
      <c r="X58" s="73"/>
      <c r="Y58" s="36"/>
    </row>
    <row r="59" spans="2:25" x14ac:dyDescent="0.25">
      <c r="B59" s="101">
        <v>50</v>
      </c>
      <c r="C59" s="21" t="s">
        <v>44</v>
      </c>
      <c r="D59" s="121"/>
      <c r="E59" s="20">
        <v>1020100031</v>
      </c>
      <c r="F59" s="20" t="s">
        <v>63</v>
      </c>
      <c r="G59" s="74" t="s">
        <v>754</v>
      </c>
      <c r="H59" s="74" t="s">
        <v>77</v>
      </c>
      <c r="I59" s="74" t="s">
        <v>217</v>
      </c>
      <c r="J59" s="74" t="s">
        <v>225</v>
      </c>
      <c r="K59" s="74" t="s">
        <v>226</v>
      </c>
      <c r="L59" s="67">
        <v>10</v>
      </c>
      <c r="M59" s="67" t="s">
        <v>39</v>
      </c>
      <c r="N59" s="68">
        <v>370</v>
      </c>
      <c r="O59" s="67" t="s">
        <v>37</v>
      </c>
      <c r="P59" s="67">
        <f t="shared" si="9"/>
        <v>3700</v>
      </c>
      <c r="Q59" s="67" t="s">
        <v>39</v>
      </c>
      <c r="R59" s="67">
        <v>370</v>
      </c>
      <c r="S59" s="67" t="s">
        <v>37</v>
      </c>
      <c r="T59" s="70"/>
      <c r="U59" s="56"/>
      <c r="V59" s="71">
        <f t="shared" si="10"/>
        <v>0</v>
      </c>
      <c r="W59" s="72">
        <f t="shared" si="11"/>
        <v>0</v>
      </c>
      <c r="X59" s="73"/>
      <c r="Y59" s="36"/>
    </row>
    <row r="60" spans="2:25" x14ac:dyDescent="0.25">
      <c r="B60" s="101">
        <v>51</v>
      </c>
      <c r="C60" s="21" t="s">
        <v>44</v>
      </c>
      <c r="D60" s="121"/>
      <c r="E60" s="20">
        <v>1020100040</v>
      </c>
      <c r="F60" s="20" t="s">
        <v>63</v>
      </c>
      <c r="G60" s="82" t="s">
        <v>755</v>
      </c>
      <c r="H60" s="82" t="s">
        <v>222</v>
      </c>
      <c r="I60" s="82" t="s">
        <v>221</v>
      </c>
      <c r="J60" s="82" t="s">
        <v>227</v>
      </c>
      <c r="K60" s="82" t="s">
        <v>228</v>
      </c>
      <c r="L60" s="67">
        <v>36</v>
      </c>
      <c r="M60" s="67" t="s">
        <v>39</v>
      </c>
      <c r="N60" s="68">
        <v>303</v>
      </c>
      <c r="O60" s="67" t="s">
        <v>37</v>
      </c>
      <c r="P60" s="67">
        <f t="shared" si="9"/>
        <v>10908</v>
      </c>
      <c r="Q60" s="67" t="s">
        <v>39</v>
      </c>
      <c r="R60" s="67">
        <v>303</v>
      </c>
      <c r="S60" s="67" t="s">
        <v>37</v>
      </c>
      <c r="T60" s="70"/>
      <c r="U60" s="56"/>
      <c r="V60" s="71">
        <f t="shared" si="10"/>
        <v>0</v>
      </c>
      <c r="W60" s="72">
        <f t="shared" si="11"/>
        <v>0</v>
      </c>
      <c r="X60" s="73"/>
      <c r="Y60" s="36"/>
    </row>
    <row r="61" spans="2:25" x14ac:dyDescent="0.25">
      <c r="B61" s="101">
        <v>52</v>
      </c>
      <c r="C61" s="21" t="s">
        <v>44</v>
      </c>
      <c r="D61" s="121"/>
      <c r="E61" s="20">
        <v>1020100056</v>
      </c>
      <c r="F61" s="20" t="s">
        <v>63</v>
      </c>
      <c r="G61" s="82" t="s">
        <v>756</v>
      </c>
      <c r="H61" s="82" t="s">
        <v>230</v>
      </c>
      <c r="I61" s="82" t="s">
        <v>229</v>
      </c>
      <c r="J61" s="82" t="s">
        <v>231</v>
      </c>
      <c r="K61" s="82" t="s">
        <v>232</v>
      </c>
      <c r="L61" s="67">
        <v>30</v>
      </c>
      <c r="M61" s="67" t="s">
        <v>39</v>
      </c>
      <c r="N61" s="68">
        <v>528</v>
      </c>
      <c r="O61" s="67" t="s">
        <v>37</v>
      </c>
      <c r="P61" s="67">
        <f t="shared" si="9"/>
        <v>15840</v>
      </c>
      <c r="Q61" s="67" t="s">
        <v>39</v>
      </c>
      <c r="R61" s="67">
        <v>528</v>
      </c>
      <c r="S61" s="67" t="s">
        <v>37</v>
      </c>
      <c r="T61" s="70"/>
      <c r="U61" s="56"/>
      <c r="V61" s="71">
        <f t="shared" si="10"/>
        <v>0</v>
      </c>
      <c r="W61" s="72">
        <f t="shared" si="11"/>
        <v>0</v>
      </c>
      <c r="X61" s="73"/>
      <c r="Y61" s="36"/>
    </row>
    <row r="62" spans="2:25" x14ac:dyDescent="0.25">
      <c r="B62" s="101">
        <v>53</v>
      </c>
      <c r="C62" s="21" t="s">
        <v>44</v>
      </c>
      <c r="D62" s="121"/>
      <c r="E62" s="20">
        <v>1020200001</v>
      </c>
      <c r="F62" s="20" t="s">
        <v>63</v>
      </c>
      <c r="G62" s="82" t="s">
        <v>757</v>
      </c>
      <c r="H62" s="82" t="s">
        <v>234</v>
      </c>
      <c r="I62" s="82" t="s">
        <v>233</v>
      </c>
      <c r="J62" s="82" t="s">
        <v>235</v>
      </c>
      <c r="K62" s="82" t="s">
        <v>236</v>
      </c>
      <c r="L62" s="67">
        <v>30</v>
      </c>
      <c r="M62" s="67" t="s">
        <v>39</v>
      </c>
      <c r="N62" s="68">
        <v>1163</v>
      </c>
      <c r="O62" s="67" t="s">
        <v>37</v>
      </c>
      <c r="P62" s="67">
        <f t="shared" si="9"/>
        <v>34890</v>
      </c>
      <c r="Q62" s="67" t="s">
        <v>39</v>
      </c>
      <c r="R62" s="67">
        <v>1163</v>
      </c>
      <c r="S62" s="67" t="s">
        <v>37</v>
      </c>
      <c r="T62" s="70"/>
      <c r="U62" s="56"/>
      <c r="V62" s="71">
        <f t="shared" si="10"/>
        <v>0</v>
      </c>
      <c r="W62" s="72">
        <f t="shared" si="11"/>
        <v>0</v>
      </c>
      <c r="X62" s="73"/>
      <c r="Y62" s="36"/>
    </row>
    <row r="63" spans="2:25" x14ac:dyDescent="0.25">
      <c r="B63" s="101">
        <v>54</v>
      </c>
      <c r="C63" s="21" t="s">
        <v>44</v>
      </c>
      <c r="D63" s="121"/>
      <c r="E63" s="20">
        <v>1020200007</v>
      </c>
      <c r="F63" s="20" t="s">
        <v>63</v>
      </c>
      <c r="G63" s="82" t="s">
        <v>758</v>
      </c>
      <c r="H63" s="82" t="s">
        <v>238</v>
      </c>
      <c r="I63" s="82" t="s">
        <v>237</v>
      </c>
      <c r="J63" s="82" t="s">
        <v>239</v>
      </c>
      <c r="K63" s="82" t="s">
        <v>240</v>
      </c>
      <c r="L63" s="67">
        <v>12</v>
      </c>
      <c r="M63" s="67" t="s">
        <v>39</v>
      </c>
      <c r="N63" s="68">
        <v>396</v>
      </c>
      <c r="O63" s="67" t="s">
        <v>37</v>
      </c>
      <c r="P63" s="67">
        <f t="shared" si="9"/>
        <v>4752</v>
      </c>
      <c r="Q63" s="67" t="s">
        <v>39</v>
      </c>
      <c r="R63" s="67">
        <v>396</v>
      </c>
      <c r="S63" s="67" t="s">
        <v>37</v>
      </c>
      <c r="T63" s="70"/>
      <c r="U63" s="56"/>
      <c r="V63" s="71">
        <f t="shared" si="10"/>
        <v>0</v>
      </c>
      <c r="W63" s="72">
        <f t="shared" si="11"/>
        <v>0</v>
      </c>
      <c r="X63" s="73"/>
      <c r="Y63" s="36"/>
    </row>
    <row r="64" spans="2:25" x14ac:dyDescent="0.25">
      <c r="B64" s="101">
        <v>55</v>
      </c>
      <c r="C64" s="21" t="s">
        <v>44</v>
      </c>
      <c r="D64" s="121"/>
      <c r="E64" s="20">
        <v>1020200010</v>
      </c>
      <c r="F64" s="20" t="s">
        <v>63</v>
      </c>
      <c r="G64" s="82" t="s">
        <v>759</v>
      </c>
      <c r="H64" s="82" t="s">
        <v>241</v>
      </c>
      <c r="I64" s="82" t="s">
        <v>237</v>
      </c>
      <c r="J64" s="82" t="s">
        <v>242</v>
      </c>
      <c r="K64" s="82" t="s">
        <v>243</v>
      </c>
      <c r="L64" s="67">
        <v>20</v>
      </c>
      <c r="M64" s="67" t="s">
        <v>39</v>
      </c>
      <c r="N64" s="68">
        <v>496</v>
      </c>
      <c r="O64" s="67" t="s">
        <v>37</v>
      </c>
      <c r="P64" s="67">
        <f t="shared" si="9"/>
        <v>9920</v>
      </c>
      <c r="Q64" s="67" t="s">
        <v>39</v>
      </c>
      <c r="R64" s="67">
        <v>496</v>
      </c>
      <c r="S64" s="67" t="s">
        <v>37</v>
      </c>
      <c r="T64" s="70"/>
      <c r="U64" s="56"/>
      <c r="V64" s="71">
        <f t="shared" si="10"/>
        <v>0</v>
      </c>
      <c r="W64" s="72">
        <f t="shared" si="11"/>
        <v>0</v>
      </c>
      <c r="X64" s="73"/>
      <c r="Y64" s="36"/>
    </row>
    <row r="65" spans="2:25" x14ac:dyDescent="0.25">
      <c r="B65" s="101">
        <v>56</v>
      </c>
      <c r="C65" s="21" t="s">
        <v>44</v>
      </c>
      <c r="D65" s="121"/>
      <c r="E65" s="20">
        <v>1020200012</v>
      </c>
      <c r="F65" s="20" t="s">
        <v>63</v>
      </c>
      <c r="G65" s="82" t="s">
        <v>760</v>
      </c>
      <c r="H65" s="82" t="s">
        <v>238</v>
      </c>
      <c r="I65" s="82" t="s">
        <v>237</v>
      </c>
      <c r="J65" s="82" t="s">
        <v>244</v>
      </c>
      <c r="K65" s="82" t="s">
        <v>245</v>
      </c>
      <c r="L65" s="67">
        <v>12</v>
      </c>
      <c r="M65" s="67" t="s">
        <v>39</v>
      </c>
      <c r="N65" s="68">
        <v>322</v>
      </c>
      <c r="O65" s="67" t="s">
        <v>37</v>
      </c>
      <c r="P65" s="67">
        <f t="shared" si="9"/>
        <v>3864</v>
      </c>
      <c r="Q65" s="67" t="s">
        <v>39</v>
      </c>
      <c r="R65" s="67">
        <v>322</v>
      </c>
      <c r="S65" s="67" t="s">
        <v>37</v>
      </c>
      <c r="T65" s="70"/>
      <c r="U65" s="56"/>
      <c r="V65" s="71">
        <f t="shared" si="10"/>
        <v>0</v>
      </c>
      <c r="W65" s="72">
        <f t="shared" si="11"/>
        <v>0</v>
      </c>
      <c r="X65" s="73"/>
      <c r="Y65" s="36"/>
    </row>
    <row r="66" spans="2:25" x14ac:dyDescent="0.25">
      <c r="B66" s="101">
        <v>57</v>
      </c>
      <c r="C66" s="21" t="s">
        <v>44</v>
      </c>
      <c r="D66" s="121"/>
      <c r="E66" s="20">
        <v>1020200021</v>
      </c>
      <c r="F66" s="20" t="s">
        <v>63</v>
      </c>
      <c r="G66" s="74" t="s">
        <v>761</v>
      </c>
      <c r="H66" s="74" t="s">
        <v>238</v>
      </c>
      <c r="I66" s="74" t="s">
        <v>237</v>
      </c>
      <c r="J66" s="74" t="s">
        <v>246</v>
      </c>
      <c r="K66" s="74" t="s">
        <v>247</v>
      </c>
      <c r="L66" s="67">
        <v>12</v>
      </c>
      <c r="M66" s="67" t="s">
        <v>39</v>
      </c>
      <c r="N66" s="68">
        <v>312</v>
      </c>
      <c r="O66" s="67" t="s">
        <v>37</v>
      </c>
      <c r="P66" s="67">
        <f t="shared" si="9"/>
        <v>3744</v>
      </c>
      <c r="Q66" s="67" t="s">
        <v>39</v>
      </c>
      <c r="R66" s="67">
        <v>312</v>
      </c>
      <c r="S66" s="67" t="s">
        <v>37</v>
      </c>
      <c r="T66" s="70"/>
      <c r="U66" s="56"/>
      <c r="V66" s="71">
        <f t="shared" si="10"/>
        <v>0</v>
      </c>
      <c r="W66" s="72">
        <f t="shared" si="11"/>
        <v>0</v>
      </c>
      <c r="X66" s="73"/>
      <c r="Y66" s="36"/>
    </row>
    <row r="67" spans="2:25" x14ac:dyDescent="0.25">
      <c r="B67" s="101">
        <v>58</v>
      </c>
      <c r="C67" s="21" t="s">
        <v>44</v>
      </c>
      <c r="D67" s="121"/>
      <c r="E67" s="20">
        <v>1020200029</v>
      </c>
      <c r="F67" s="20" t="s">
        <v>63</v>
      </c>
      <c r="G67" s="74" t="s">
        <v>762</v>
      </c>
      <c r="H67" s="74" t="s">
        <v>248</v>
      </c>
      <c r="I67" s="74" t="s">
        <v>237</v>
      </c>
      <c r="J67" s="74" t="s">
        <v>249</v>
      </c>
      <c r="K67" s="74" t="s">
        <v>250</v>
      </c>
      <c r="L67" s="67">
        <v>30</v>
      </c>
      <c r="M67" s="67" t="s">
        <v>39</v>
      </c>
      <c r="N67" s="68">
        <v>163</v>
      </c>
      <c r="O67" s="67" t="s">
        <v>37</v>
      </c>
      <c r="P67" s="67">
        <f t="shared" si="9"/>
        <v>4890</v>
      </c>
      <c r="Q67" s="67" t="s">
        <v>39</v>
      </c>
      <c r="R67" s="67">
        <v>163</v>
      </c>
      <c r="S67" s="67" t="s">
        <v>37</v>
      </c>
      <c r="T67" s="70"/>
      <c r="U67" s="56"/>
      <c r="V67" s="71">
        <f t="shared" si="10"/>
        <v>0</v>
      </c>
      <c r="W67" s="72">
        <f t="shared" si="11"/>
        <v>0</v>
      </c>
      <c r="X67" s="73"/>
      <c r="Y67" s="36"/>
    </row>
    <row r="68" spans="2:25" x14ac:dyDescent="0.25">
      <c r="B68" s="101">
        <v>59</v>
      </c>
      <c r="C68" s="21" t="s">
        <v>44</v>
      </c>
      <c r="D68" s="121"/>
      <c r="E68" s="20">
        <v>1020200030</v>
      </c>
      <c r="F68" s="20" t="s">
        <v>63</v>
      </c>
      <c r="G68" s="74" t="s">
        <v>763</v>
      </c>
      <c r="H68" s="74" t="s">
        <v>241</v>
      </c>
      <c r="I68" s="74" t="s">
        <v>237</v>
      </c>
      <c r="J68" s="74" t="s">
        <v>251</v>
      </c>
      <c r="K68" s="74" t="s">
        <v>252</v>
      </c>
      <c r="L68" s="67">
        <v>20</v>
      </c>
      <c r="M68" s="67" t="s">
        <v>39</v>
      </c>
      <c r="N68" s="68">
        <v>172</v>
      </c>
      <c r="O68" s="67" t="s">
        <v>37</v>
      </c>
      <c r="P68" s="67">
        <f t="shared" si="9"/>
        <v>3440</v>
      </c>
      <c r="Q68" s="67" t="s">
        <v>39</v>
      </c>
      <c r="R68" s="67">
        <v>172</v>
      </c>
      <c r="S68" s="67" t="s">
        <v>37</v>
      </c>
      <c r="T68" s="70"/>
      <c r="U68" s="56"/>
      <c r="V68" s="71">
        <f t="shared" si="10"/>
        <v>0</v>
      </c>
      <c r="W68" s="72">
        <f t="shared" si="11"/>
        <v>0</v>
      </c>
      <c r="X68" s="73"/>
      <c r="Y68" s="36"/>
    </row>
    <row r="69" spans="2:25" x14ac:dyDescent="0.25">
      <c r="B69" s="101">
        <v>60</v>
      </c>
      <c r="C69" s="21" t="s">
        <v>44</v>
      </c>
      <c r="D69" s="121"/>
      <c r="E69" s="20">
        <v>1020200034</v>
      </c>
      <c r="F69" s="20" t="s">
        <v>63</v>
      </c>
      <c r="G69" s="82" t="s">
        <v>764</v>
      </c>
      <c r="H69" s="82" t="s">
        <v>254</v>
      </c>
      <c r="I69" s="82" t="s">
        <v>253</v>
      </c>
      <c r="J69" s="82" t="s">
        <v>255</v>
      </c>
      <c r="K69" s="82" t="s">
        <v>256</v>
      </c>
      <c r="L69" s="67">
        <v>4</v>
      </c>
      <c r="M69" s="67" t="s">
        <v>46</v>
      </c>
      <c r="N69" s="68">
        <v>968</v>
      </c>
      <c r="O69" s="67" t="s">
        <v>37</v>
      </c>
      <c r="P69" s="67">
        <f t="shared" si="9"/>
        <v>3872</v>
      </c>
      <c r="Q69" s="69" t="s">
        <v>46</v>
      </c>
      <c r="R69" s="67">
        <v>968</v>
      </c>
      <c r="S69" s="67" t="s">
        <v>37</v>
      </c>
      <c r="T69" s="70"/>
      <c r="U69" s="56"/>
      <c r="V69" s="71">
        <f t="shared" si="10"/>
        <v>0</v>
      </c>
      <c r="W69" s="72">
        <f t="shared" si="11"/>
        <v>0</v>
      </c>
      <c r="X69" s="73"/>
      <c r="Y69" s="36"/>
    </row>
    <row r="70" spans="2:25" x14ac:dyDescent="0.25">
      <c r="B70" s="101">
        <v>61</v>
      </c>
      <c r="C70" s="21" t="s">
        <v>44</v>
      </c>
      <c r="D70" s="121"/>
      <c r="E70" s="23">
        <v>1020200036</v>
      </c>
      <c r="F70" s="20" t="s">
        <v>61</v>
      </c>
      <c r="G70" s="82" t="s">
        <v>951</v>
      </c>
      <c r="H70" s="84" t="s">
        <v>234</v>
      </c>
      <c r="I70" s="66" t="s">
        <v>950</v>
      </c>
      <c r="J70" s="66">
        <v>63330</v>
      </c>
      <c r="K70" s="83">
        <v>10021000633309</v>
      </c>
      <c r="L70" s="67">
        <v>30</v>
      </c>
      <c r="M70" s="67" t="s">
        <v>39</v>
      </c>
      <c r="N70" s="68">
        <v>395</v>
      </c>
      <c r="O70" s="67" t="s">
        <v>37</v>
      </c>
      <c r="P70" s="67">
        <f t="shared" si="9"/>
        <v>11850</v>
      </c>
      <c r="Q70" s="67" t="s">
        <v>39</v>
      </c>
      <c r="R70" s="67">
        <v>395</v>
      </c>
      <c r="S70" s="67" t="s">
        <v>37</v>
      </c>
      <c r="T70" s="70"/>
      <c r="U70" s="56"/>
      <c r="V70" s="71">
        <f t="shared" si="10"/>
        <v>0</v>
      </c>
      <c r="W70" s="72">
        <f t="shared" si="11"/>
        <v>0</v>
      </c>
      <c r="X70" s="73"/>
      <c r="Y70" s="36"/>
    </row>
    <row r="71" spans="2:25" x14ac:dyDescent="0.25">
      <c r="B71" s="101">
        <v>62</v>
      </c>
      <c r="C71" s="21" t="s">
        <v>44</v>
      </c>
      <c r="D71" s="121"/>
      <c r="E71" s="23">
        <v>1020200042</v>
      </c>
      <c r="F71" s="20" t="s">
        <v>61</v>
      </c>
      <c r="G71" s="82" t="s">
        <v>953</v>
      </c>
      <c r="H71" s="66" t="s">
        <v>234</v>
      </c>
      <c r="I71" s="66" t="s">
        <v>952</v>
      </c>
      <c r="J71" s="66">
        <v>161500</v>
      </c>
      <c r="K71" s="83">
        <v>10021000633309</v>
      </c>
      <c r="L71" s="67">
        <v>30</v>
      </c>
      <c r="M71" s="67" t="s">
        <v>39</v>
      </c>
      <c r="N71" s="68">
        <v>319</v>
      </c>
      <c r="O71" s="67" t="s">
        <v>37</v>
      </c>
      <c r="P71" s="67">
        <f t="shared" ref="P71:P78" si="12">N71*L71</f>
        <v>9570</v>
      </c>
      <c r="Q71" s="67" t="s">
        <v>39</v>
      </c>
      <c r="R71" s="67">
        <v>9570</v>
      </c>
      <c r="S71" s="67" t="s">
        <v>39</v>
      </c>
      <c r="T71" s="70"/>
      <c r="U71" s="56"/>
      <c r="V71" s="71">
        <f t="shared" si="10"/>
        <v>0</v>
      </c>
      <c r="W71" s="72">
        <f t="shared" si="11"/>
        <v>0</v>
      </c>
      <c r="X71" s="73"/>
      <c r="Y71" s="36"/>
    </row>
    <row r="72" spans="2:25" x14ac:dyDescent="0.25">
      <c r="B72" s="101">
        <v>63</v>
      </c>
      <c r="C72" s="21" t="s">
        <v>44</v>
      </c>
      <c r="D72" s="121"/>
      <c r="E72" s="20">
        <v>1020200047</v>
      </c>
      <c r="F72" s="20" t="s">
        <v>63</v>
      </c>
      <c r="G72" s="82" t="s">
        <v>765</v>
      </c>
      <c r="H72" s="82" t="s">
        <v>91</v>
      </c>
      <c r="I72" s="82" t="s">
        <v>257</v>
      </c>
      <c r="J72" s="82" t="s">
        <v>258</v>
      </c>
      <c r="K72" s="82" t="s">
        <v>259</v>
      </c>
      <c r="L72" s="67">
        <v>20</v>
      </c>
      <c r="M72" s="67" t="s">
        <v>39</v>
      </c>
      <c r="N72" s="68">
        <v>280</v>
      </c>
      <c r="O72" s="67" t="s">
        <v>37</v>
      </c>
      <c r="P72" s="67">
        <f>N72*L72</f>
        <v>5600</v>
      </c>
      <c r="Q72" s="67" t="s">
        <v>39</v>
      </c>
      <c r="R72" s="67">
        <v>280</v>
      </c>
      <c r="S72" s="67" t="s">
        <v>37</v>
      </c>
      <c r="T72" s="70"/>
      <c r="U72" s="56"/>
      <c r="V72" s="71">
        <f t="shared" si="10"/>
        <v>0</v>
      </c>
      <c r="W72" s="72">
        <f t="shared" si="11"/>
        <v>0</v>
      </c>
      <c r="X72" s="73"/>
      <c r="Y72" s="36"/>
    </row>
    <row r="73" spans="2:25" x14ac:dyDescent="0.25">
      <c r="B73" s="101">
        <v>64</v>
      </c>
      <c r="C73" s="21" t="s">
        <v>44</v>
      </c>
      <c r="D73" s="121"/>
      <c r="E73" s="20">
        <v>1020200049</v>
      </c>
      <c r="F73" s="20" t="s">
        <v>63</v>
      </c>
      <c r="G73" s="82" t="s">
        <v>766</v>
      </c>
      <c r="H73" s="82" t="s">
        <v>241</v>
      </c>
      <c r="I73" s="82" t="s">
        <v>237</v>
      </c>
      <c r="J73" s="82" t="s">
        <v>260</v>
      </c>
      <c r="K73" s="82" t="s">
        <v>261</v>
      </c>
      <c r="L73" s="67">
        <v>20</v>
      </c>
      <c r="M73" s="67" t="s">
        <v>39</v>
      </c>
      <c r="N73" s="68">
        <v>907</v>
      </c>
      <c r="O73" s="67" t="s">
        <v>37</v>
      </c>
      <c r="P73" s="67">
        <f>N73*L73</f>
        <v>18140</v>
      </c>
      <c r="Q73" s="67" t="s">
        <v>39</v>
      </c>
      <c r="R73" s="67">
        <v>907</v>
      </c>
      <c r="S73" s="67" t="s">
        <v>37</v>
      </c>
      <c r="T73" s="70"/>
      <c r="U73" s="56"/>
      <c r="V73" s="71">
        <f t="shared" si="10"/>
        <v>0</v>
      </c>
      <c r="W73" s="72">
        <f t="shared" si="11"/>
        <v>0</v>
      </c>
      <c r="X73" s="73"/>
      <c r="Y73" s="36"/>
    </row>
    <row r="74" spans="2:25" x14ac:dyDescent="0.25">
      <c r="B74" s="101">
        <v>65</v>
      </c>
      <c r="C74" s="21" t="s">
        <v>44</v>
      </c>
      <c r="D74" s="121"/>
      <c r="E74" s="23">
        <v>1020200050</v>
      </c>
      <c r="F74" s="20" t="s">
        <v>61</v>
      </c>
      <c r="G74" s="74" t="s">
        <v>955</v>
      </c>
      <c r="H74" s="60" t="s">
        <v>77</v>
      </c>
      <c r="I74" s="60" t="s">
        <v>954</v>
      </c>
      <c r="J74" s="60">
        <v>48364</v>
      </c>
      <c r="K74" s="81">
        <v>3450048364</v>
      </c>
      <c r="L74" s="67">
        <v>9</v>
      </c>
      <c r="M74" s="67" t="s">
        <v>39</v>
      </c>
      <c r="N74" s="68">
        <v>334</v>
      </c>
      <c r="O74" s="67" t="s">
        <v>37</v>
      </c>
      <c r="P74" s="67">
        <f t="shared" si="12"/>
        <v>3006</v>
      </c>
      <c r="Q74" s="67" t="s">
        <v>39</v>
      </c>
      <c r="R74" s="67">
        <v>3006</v>
      </c>
      <c r="S74" s="67" t="s">
        <v>39</v>
      </c>
      <c r="T74" s="70"/>
      <c r="U74" s="56"/>
      <c r="V74" s="71">
        <f t="shared" si="10"/>
        <v>0</v>
      </c>
      <c r="W74" s="72">
        <f t="shared" si="11"/>
        <v>0</v>
      </c>
      <c r="X74" s="73"/>
      <c r="Y74" s="36"/>
    </row>
    <row r="75" spans="2:25" x14ac:dyDescent="0.25">
      <c r="B75" s="101">
        <v>66</v>
      </c>
      <c r="C75" s="21" t="s">
        <v>44</v>
      </c>
      <c r="D75" s="121"/>
      <c r="E75" s="20">
        <v>1020200061</v>
      </c>
      <c r="F75" s="20" t="s">
        <v>63</v>
      </c>
      <c r="G75" s="82" t="s">
        <v>767</v>
      </c>
      <c r="H75" s="82" t="s">
        <v>241</v>
      </c>
      <c r="I75" s="82" t="s">
        <v>237</v>
      </c>
      <c r="J75" s="82" t="s">
        <v>262</v>
      </c>
      <c r="K75" s="82" t="s">
        <v>263</v>
      </c>
      <c r="L75" s="67">
        <v>20</v>
      </c>
      <c r="M75" s="67" t="s">
        <v>39</v>
      </c>
      <c r="N75" s="68">
        <v>758</v>
      </c>
      <c r="O75" s="67" t="s">
        <v>37</v>
      </c>
      <c r="P75" s="67">
        <f>N75*L75</f>
        <v>15160</v>
      </c>
      <c r="Q75" s="67" t="s">
        <v>39</v>
      </c>
      <c r="R75" s="67">
        <v>758</v>
      </c>
      <c r="S75" s="67" t="s">
        <v>37</v>
      </c>
      <c r="T75" s="70"/>
      <c r="U75" s="56"/>
      <c r="V75" s="71">
        <f t="shared" si="10"/>
        <v>0</v>
      </c>
      <c r="W75" s="72">
        <f t="shared" si="11"/>
        <v>0</v>
      </c>
      <c r="X75" s="73"/>
      <c r="Y75" s="36"/>
    </row>
    <row r="76" spans="2:25" x14ac:dyDescent="0.25">
      <c r="B76" s="101">
        <v>67</v>
      </c>
      <c r="C76" s="21" t="s">
        <v>44</v>
      </c>
      <c r="D76" s="121"/>
      <c r="E76" s="20">
        <v>1020200064</v>
      </c>
      <c r="F76" s="20" t="s">
        <v>63</v>
      </c>
      <c r="G76" s="82" t="s">
        <v>768</v>
      </c>
      <c r="H76" s="82" t="s">
        <v>265</v>
      </c>
      <c r="I76" s="82" t="s">
        <v>264</v>
      </c>
      <c r="J76" s="82" t="s">
        <v>266</v>
      </c>
      <c r="K76" s="82" t="s">
        <v>267</v>
      </c>
      <c r="L76" s="67">
        <v>18</v>
      </c>
      <c r="M76" s="67" t="s">
        <v>39</v>
      </c>
      <c r="N76" s="68">
        <v>294</v>
      </c>
      <c r="O76" s="67" t="s">
        <v>37</v>
      </c>
      <c r="P76" s="67">
        <f>N76*L76</f>
        <v>5292</v>
      </c>
      <c r="Q76" s="67" t="s">
        <v>39</v>
      </c>
      <c r="R76" s="67">
        <v>294</v>
      </c>
      <c r="S76" s="67" t="s">
        <v>37</v>
      </c>
      <c r="T76" s="70"/>
      <c r="U76" s="56"/>
      <c r="V76" s="71">
        <f t="shared" si="10"/>
        <v>0</v>
      </c>
      <c r="W76" s="72">
        <f t="shared" si="11"/>
        <v>0</v>
      </c>
      <c r="X76" s="73"/>
      <c r="Y76" s="36"/>
    </row>
    <row r="77" spans="2:25" x14ac:dyDescent="0.25">
      <c r="B77" s="101">
        <v>68</v>
      </c>
      <c r="C77" s="21" t="s">
        <v>44</v>
      </c>
      <c r="D77" s="121"/>
      <c r="E77" s="20">
        <v>1020200069</v>
      </c>
      <c r="F77" s="20" t="s">
        <v>63</v>
      </c>
      <c r="G77" s="82" t="s">
        <v>769</v>
      </c>
      <c r="H77" s="82" t="s">
        <v>268</v>
      </c>
      <c r="I77" s="82" t="s">
        <v>237</v>
      </c>
      <c r="J77" s="82" t="s">
        <v>269</v>
      </c>
      <c r="K77" s="82" t="s">
        <v>270</v>
      </c>
      <c r="L77" s="67">
        <v>9</v>
      </c>
      <c r="M77" s="67" t="s">
        <v>39</v>
      </c>
      <c r="N77" s="68">
        <v>659</v>
      </c>
      <c r="O77" s="67" t="s">
        <v>37</v>
      </c>
      <c r="P77" s="67">
        <f>N77*L77</f>
        <v>5931</v>
      </c>
      <c r="Q77" s="67" t="s">
        <v>39</v>
      </c>
      <c r="R77" s="67">
        <v>659</v>
      </c>
      <c r="S77" s="67" t="s">
        <v>37</v>
      </c>
      <c r="T77" s="70"/>
      <c r="U77" s="56"/>
      <c r="V77" s="71">
        <f t="shared" si="10"/>
        <v>0</v>
      </c>
      <c r="W77" s="72">
        <f t="shared" si="11"/>
        <v>0</v>
      </c>
      <c r="X77" s="73"/>
      <c r="Y77" s="36"/>
    </row>
    <row r="78" spans="2:25" x14ac:dyDescent="0.25">
      <c r="B78" s="101">
        <v>69</v>
      </c>
      <c r="C78" s="21" t="s">
        <v>44</v>
      </c>
      <c r="D78" s="121"/>
      <c r="E78" s="23">
        <v>1020200085</v>
      </c>
      <c r="F78" s="20" t="s">
        <v>61</v>
      </c>
      <c r="G78" s="74" t="s">
        <v>956</v>
      </c>
      <c r="H78" s="60" t="s">
        <v>234</v>
      </c>
      <c r="I78" s="60" t="s">
        <v>952</v>
      </c>
      <c r="J78" s="60">
        <v>160615</v>
      </c>
      <c r="K78" s="81">
        <v>10738824606159</v>
      </c>
      <c r="L78" s="67">
        <v>30</v>
      </c>
      <c r="M78" s="67" t="s">
        <v>39</v>
      </c>
      <c r="N78" s="68">
        <v>186</v>
      </c>
      <c r="O78" s="67" t="s">
        <v>37</v>
      </c>
      <c r="P78" s="67">
        <f t="shared" si="12"/>
        <v>5580</v>
      </c>
      <c r="Q78" s="67" t="s">
        <v>39</v>
      </c>
      <c r="R78" s="67">
        <v>5580</v>
      </c>
      <c r="S78" s="67" t="s">
        <v>39</v>
      </c>
      <c r="T78" s="70"/>
      <c r="U78" s="56"/>
      <c r="V78" s="71">
        <f t="shared" si="10"/>
        <v>0</v>
      </c>
      <c r="W78" s="72">
        <f t="shared" si="11"/>
        <v>0</v>
      </c>
      <c r="X78" s="73"/>
      <c r="Y78" s="36"/>
    </row>
    <row r="79" spans="2:25" x14ac:dyDescent="0.25">
      <c r="B79" s="101">
        <v>70</v>
      </c>
      <c r="C79" s="21" t="s">
        <v>44</v>
      </c>
      <c r="D79" s="121"/>
      <c r="E79" s="20">
        <v>1020200110</v>
      </c>
      <c r="F79" s="20" t="s">
        <v>63</v>
      </c>
      <c r="G79" s="74" t="s">
        <v>770</v>
      </c>
      <c r="H79" s="74" t="s">
        <v>77</v>
      </c>
      <c r="I79" s="74" t="s">
        <v>271</v>
      </c>
      <c r="J79" s="74" t="s">
        <v>272</v>
      </c>
      <c r="K79" s="74" t="s">
        <v>273</v>
      </c>
      <c r="L79" s="67">
        <v>10</v>
      </c>
      <c r="M79" s="67" t="s">
        <v>39</v>
      </c>
      <c r="N79" s="68">
        <v>372</v>
      </c>
      <c r="O79" s="67" t="s">
        <v>37</v>
      </c>
      <c r="P79" s="67">
        <f t="shared" ref="P79:P89" si="13">N79*L79</f>
        <v>3720</v>
      </c>
      <c r="Q79" s="67" t="s">
        <v>39</v>
      </c>
      <c r="R79" s="68">
        <v>372</v>
      </c>
      <c r="S79" s="67" t="s">
        <v>37</v>
      </c>
      <c r="T79" s="70"/>
      <c r="U79" s="56"/>
      <c r="V79" s="71">
        <f t="shared" si="10"/>
        <v>0</v>
      </c>
      <c r="W79" s="72">
        <f t="shared" si="11"/>
        <v>0</v>
      </c>
      <c r="X79" s="73"/>
      <c r="Y79" s="36"/>
    </row>
    <row r="80" spans="2:25" x14ac:dyDescent="0.25">
      <c r="B80" s="101">
        <v>71</v>
      </c>
      <c r="C80" s="21" t="s">
        <v>44</v>
      </c>
      <c r="D80" s="121"/>
      <c r="E80" s="20">
        <v>1020200170</v>
      </c>
      <c r="F80" s="20" t="s">
        <v>63</v>
      </c>
      <c r="G80" s="82" t="s">
        <v>771</v>
      </c>
      <c r="H80" s="82" t="s">
        <v>241</v>
      </c>
      <c r="I80" s="82" t="s">
        <v>274</v>
      </c>
      <c r="J80" s="82" t="s">
        <v>275</v>
      </c>
      <c r="K80" s="82" t="s">
        <v>276</v>
      </c>
      <c r="L80" s="67">
        <v>20</v>
      </c>
      <c r="M80" s="67" t="s">
        <v>39</v>
      </c>
      <c r="N80" s="68">
        <v>340</v>
      </c>
      <c r="O80" s="67" t="s">
        <v>37</v>
      </c>
      <c r="P80" s="67">
        <f t="shared" si="13"/>
        <v>6800</v>
      </c>
      <c r="Q80" s="67" t="s">
        <v>39</v>
      </c>
      <c r="R80" s="68">
        <v>340</v>
      </c>
      <c r="S80" s="67" t="s">
        <v>37</v>
      </c>
      <c r="T80" s="70"/>
      <c r="U80" s="56"/>
      <c r="V80" s="71">
        <f t="shared" si="10"/>
        <v>0</v>
      </c>
      <c r="W80" s="72">
        <f t="shared" si="11"/>
        <v>0</v>
      </c>
      <c r="X80" s="73"/>
      <c r="Y80" s="36"/>
    </row>
    <row r="81" spans="2:25" x14ac:dyDescent="0.25">
      <c r="B81" s="101">
        <v>72</v>
      </c>
      <c r="C81" s="21" t="s">
        <v>44</v>
      </c>
      <c r="D81" s="121"/>
      <c r="E81" s="20">
        <v>1020200180</v>
      </c>
      <c r="F81" s="20" t="s">
        <v>63</v>
      </c>
      <c r="G81" s="82" t="s">
        <v>772</v>
      </c>
      <c r="H81" s="82" t="s">
        <v>278</v>
      </c>
      <c r="I81" s="82" t="s">
        <v>277</v>
      </c>
      <c r="J81" s="82" t="s">
        <v>279</v>
      </c>
      <c r="K81" s="82" t="s">
        <v>280</v>
      </c>
      <c r="L81" s="67">
        <v>20</v>
      </c>
      <c r="M81" s="67" t="s">
        <v>39</v>
      </c>
      <c r="N81" s="68">
        <v>402</v>
      </c>
      <c r="O81" s="67" t="s">
        <v>37</v>
      </c>
      <c r="P81" s="67">
        <f t="shared" si="13"/>
        <v>8040</v>
      </c>
      <c r="Q81" s="67" t="s">
        <v>39</v>
      </c>
      <c r="R81" s="68">
        <v>402</v>
      </c>
      <c r="S81" s="67" t="s">
        <v>37</v>
      </c>
      <c r="T81" s="70"/>
      <c r="U81" s="56"/>
      <c r="V81" s="71">
        <f t="shared" si="10"/>
        <v>0</v>
      </c>
      <c r="W81" s="72">
        <f t="shared" si="11"/>
        <v>0</v>
      </c>
      <c r="X81" s="73"/>
      <c r="Y81" s="36"/>
    </row>
    <row r="82" spans="2:25" x14ac:dyDescent="0.25">
      <c r="B82" s="101">
        <v>73</v>
      </c>
      <c r="C82" s="21" t="s">
        <v>44</v>
      </c>
      <c r="D82" s="121"/>
      <c r="E82" s="20">
        <v>1020200192</v>
      </c>
      <c r="F82" s="20" t="s">
        <v>63</v>
      </c>
      <c r="G82" s="82" t="s">
        <v>773</v>
      </c>
      <c r="H82" s="82" t="s">
        <v>268</v>
      </c>
      <c r="I82" s="82" t="s">
        <v>237</v>
      </c>
      <c r="J82" s="82" t="s">
        <v>281</v>
      </c>
      <c r="K82" s="82" t="s">
        <v>282</v>
      </c>
      <c r="L82" s="67">
        <v>9</v>
      </c>
      <c r="M82" s="67" t="s">
        <v>39</v>
      </c>
      <c r="N82" s="68">
        <v>1278</v>
      </c>
      <c r="O82" s="67" t="s">
        <v>37</v>
      </c>
      <c r="P82" s="67">
        <f t="shared" si="13"/>
        <v>11502</v>
      </c>
      <c r="Q82" s="67" t="s">
        <v>39</v>
      </c>
      <c r="R82" s="68">
        <v>1278</v>
      </c>
      <c r="S82" s="67" t="s">
        <v>37</v>
      </c>
      <c r="T82" s="70"/>
      <c r="U82" s="56"/>
      <c r="V82" s="71">
        <f t="shared" si="10"/>
        <v>0</v>
      </c>
      <c r="W82" s="72">
        <f t="shared" si="11"/>
        <v>0</v>
      </c>
      <c r="X82" s="73"/>
      <c r="Y82" s="36"/>
    </row>
    <row r="83" spans="2:25" x14ac:dyDescent="0.25">
      <c r="B83" s="101">
        <v>74</v>
      </c>
      <c r="C83" s="21" t="s">
        <v>44</v>
      </c>
      <c r="D83" s="121"/>
      <c r="E83" s="20">
        <v>1020200198</v>
      </c>
      <c r="F83" s="20" t="s">
        <v>63</v>
      </c>
      <c r="G83" s="82" t="s">
        <v>774</v>
      </c>
      <c r="H83" s="82" t="s">
        <v>268</v>
      </c>
      <c r="I83" s="82" t="s">
        <v>237</v>
      </c>
      <c r="J83" s="82" t="s">
        <v>283</v>
      </c>
      <c r="K83" s="82" t="s">
        <v>284</v>
      </c>
      <c r="L83" s="67">
        <v>9</v>
      </c>
      <c r="M83" s="67" t="s">
        <v>39</v>
      </c>
      <c r="N83" s="68">
        <v>1115</v>
      </c>
      <c r="O83" s="67" t="s">
        <v>37</v>
      </c>
      <c r="P83" s="67">
        <f t="shared" si="13"/>
        <v>10035</v>
      </c>
      <c r="Q83" s="67" t="s">
        <v>39</v>
      </c>
      <c r="R83" s="68">
        <v>1115</v>
      </c>
      <c r="S83" s="67" t="s">
        <v>37</v>
      </c>
      <c r="T83" s="70"/>
      <c r="U83" s="56"/>
      <c r="V83" s="71">
        <f t="shared" si="10"/>
        <v>0</v>
      </c>
      <c r="W83" s="72">
        <f t="shared" si="11"/>
        <v>0</v>
      </c>
      <c r="X83" s="73"/>
      <c r="Y83" s="36"/>
    </row>
    <row r="84" spans="2:25" x14ac:dyDescent="0.25">
      <c r="B84" s="101">
        <v>75</v>
      </c>
      <c r="C84" s="21" t="s">
        <v>44</v>
      </c>
      <c r="D84" s="121"/>
      <c r="E84" s="20">
        <v>1020200220</v>
      </c>
      <c r="F84" s="20" t="s">
        <v>63</v>
      </c>
      <c r="G84" s="82" t="s">
        <v>775</v>
      </c>
      <c r="H84" s="82" t="s">
        <v>286</v>
      </c>
      <c r="I84" s="82" t="s">
        <v>285</v>
      </c>
      <c r="J84" s="82" t="s">
        <v>287</v>
      </c>
      <c r="K84" s="82" t="s">
        <v>288</v>
      </c>
      <c r="L84" s="67">
        <v>4</v>
      </c>
      <c r="M84" s="67" t="s">
        <v>41</v>
      </c>
      <c r="N84" s="68">
        <v>685</v>
      </c>
      <c r="O84" s="67" t="s">
        <v>37</v>
      </c>
      <c r="P84" s="67">
        <f t="shared" si="13"/>
        <v>2740</v>
      </c>
      <c r="Q84" s="69" t="s">
        <v>41</v>
      </c>
      <c r="R84" s="68">
        <v>685</v>
      </c>
      <c r="S84" s="67" t="s">
        <v>37</v>
      </c>
      <c r="T84" s="70"/>
      <c r="U84" s="56"/>
      <c r="V84" s="71">
        <f t="shared" si="10"/>
        <v>0</v>
      </c>
      <c r="W84" s="72">
        <f t="shared" si="11"/>
        <v>0</v>
      </c>
      <c r="X84" s="73"/>
      <c r="Y84" s="36"/>
    </row>
    <row r="85" spans="2:25" x14ac:dyDescent="0.25">
      <c r="B85" s="101">
        <v>76</v>
      </c>
      <c r="C85" s="21" t="s">
        <v>44</v>
      </c>
      <c r="D85" s="121"/>
      <c r="E85" s="20">
        <v>1020200223</v>
      </c>
      <c r="F85" s="20" t="s">
        <v>63</v>
      </c>
      <c r="G85" s="82" t="s">
        <v>776</v>
      </c>
      <c r="H85" s="82" t="s">
        <v>241</v>
      </c>
      <c r="I85" s="82" t="s">
        <v>237</v>
      </c>
      <c r="J85" s="82" t="s">
        <v>289</v>
      </c>
      <c r="K85" s="82" t="s">
        <v>290</v>
      </c>
      <c r="L85" s="67">
        <v>20</v>
      </c>
      <c r="M85" s="67" t="s">
        <v>39</v>
      </c>
      <c r="N85" s="68">
        <v>517</v>
      </c>
      <c r="O85" s="67" t="s">
        <v>37</v>
      </c>
      <c r="P85" s="67">
        <f t="shared" si="13"/>
        <v>10340</v>
      </c>
      <c r="Q85" s="67" t="s">
        <v>39</v>
      </c>
      <c r="R85" s="68">
        <v>517</v>
      </c>
      <c r="S85" s="67" t="s">
        <v>37</v>
      </c>
      <c r="T85" s="70"/>
      <c r="U85" s="56"/>
      <c r="V85" s="71">
        <f t="shared" si="10"/>
        <v>0</v>
      </c>
      <c r="W85" s="72">
        <f t="shared" si="11"/>
        <v>0</v>
      </c>
      <c r="X85" s="73"/>
      <c r="Y85" s="36"/>
    </row>
    <row r="86" spans="2:25" x14ac:dyDescent="0.25">
      <c r="B86" s="101">
        <v>77</v>
      </c>
      <c r="C86" s="21" t="s">
        <v>44</v>
      </c>
      <c r="D86" s="121"/>
      <c r="E86" s="20">
        <v>1020300012</v>
      </c>
      <c r="F86" s="20" t="s">
        <v>63</v>
      </c>
      <c r="G86" s="82" t="s">
        <v>777</v>
      </c>
      <c r="H86" s="82" t="s">
        <v>292</v>
      </c>
      <c r="I86" s="82" t="s">
        <v>291</v>
      </c>
      <c r="J86" s="82" t="s">
        <v>293</v>
      </c>
      <c r="K86" s="82" t="s">
        <v>294</v>
      </c>
      <c r="L86" s="67">
        <v>24</v>
      </c>
      <c r="M86" s="67" t="s">
        <v>39</v>
      </c>
      <c r="N86" s="68">
        <v>647</v>
      </c>
      <c r="O86" s="67" t="s">
        <v>37</v>
      </c>
      <c r="P86" s="67">
        <f t="shared" si="13"/>
        <v>15528</v>
      </c>
      <c r="Q86" s="67" t="s">
        <v>39</v>
      </c>
      <c r="R86" s="68">
        <v>647</v>
      </c>
      <c r="S86" s="67" t="s">
        <v>37</v>
      </c>
      <c r="T86" s="70"/>
      <c r="U86" s="56"/>
      <c r="V86" s="71">
        <f t="shared" si="10"/>
        <v>0</v>
      </c>
      <c r="W86" s="72">
        <f t="shared" si="11"/>
        <v>0</v>
      </c>
      <c r="X86" s="73"/>
      <c r="Y86" s="36"/>
    </row>
    <row r="87" spans="2:25" x14ac:dyDescent="0.25">
      <c r="B87" s="101">
        <v>78</v>
      </c>
      <c r="C87" s="21" t="s">
        <v>44</v>
      </c>
      <c r="D87" s="121"/>
      <c r="E87" s="20">
        <v>1020400004</v>
      </c>
      <c r="F87" s="20" t="s">
        <v>63</v>
      </c>
      <c r="G87" s="82" t="s">
        <v>778</v>
      </c>
      <c r="H87" s="82" t="s">
        <v>296</v>
      </c>
      <c r="I87" s="82" t="s">
        <v>295</v>
      </c>
      <c r="J87" s="82"/>
      <c r="K87" s="82"/>
      <c r="L87" s="67">
        <v>15</v>
      </c>
      <c r="M87" s="67" t="s">
        <v>47</v>
      </c>
      <c r="N87" s="68">
        <v>1481</v>
      </c>
      <c r="O87" s="67" t="s">
        <v>37</v>
      </c>
      <c r="P87" s="67">
        <f t="shared" si="13"/>
        <v>22215</v>
      </c>
      <c r="Q87" s="69" t="s">
        <v>47</v>
      </c>
      <c r="R87" s="68">
        <v>1481</v>
      </c>
      <c r="S87" s="67" t="s">
        <v>37</v>
      </c>
      <c r="T87" s="70"/>
      <c r="U87" s="56"/>
      <c r="V87" s="71">
        <f t="shared" si="10"/>
        <v>0</v>
      </c>
      <c r="W87" s="72">
        <f t="shared" si="11"/>
        <v>0</v>
      </c>
      <c r="X87" s="73"/>
      <c r="Y87" s="36"/>
    </row>
    <row r="88" spans="2:25" x14ac:dyDescent="0.25">
      <c r="B88" s="101">
        <v>79</v>
      </c>
      <c r="C88" s="21" t="s">
        <v>44</v>
      </c>
      <c r="D88" s="121"/>
      <c r="E88" s="20">
        <v>1020400007</v>
      </c>
      <c r="F88" s="20" t="s">
        <v>63</v>
      </c>
      <c r="G88" s="82" t="s">
        <v>779</v>
      </c>
      <c r="H88" s="82" t="s">
        <v>298</v>
      </c>
      <c r="I88" s="82" t="s">
        <v>297</v>
      </c>
      <c r="J88" s="82" t="s">
        <v>299</v>
      </c>
      <c r="K88" s="82" t="s">
        <v>300</v>
      </c>
      <c r="L88" s="67">
        <v>40</v>
      </c>
      <c r="M88" s="67" t="s">
        <v>39</v>
      </c>
      <c r="N88" s="68">
        <v>2640</v>
      </c>
      <c r="O88" s="67" t="s">
        <v>37</v>
      </c>
      <c r="P88" s="67">
        <f t="shared" si="13"/>
        <v>105600</v>
      </c>
      <c r="Q88" s="67" t="s">
        <v>39</v>
      </c>
      <c r="R88" s="68">
        <v>2640</v>
      </c>
      <c r="S88" s="67" t="s">
        <v>37</v>
      </c>
      <c r="T88" s="70"/>
      <c r="U88" s="56"/>
      <c r="V88" s="71">
        <f t="shared" si="10"/>
        <v>0</v>
      </c>
      <c r="W88" s="72">
        <f t="shared" si="11"/>
        <v>0</v>
      </c>
      <c r="X88" s="73"/>
      <c r="Y88" s="36"/>
    </row>
    <row r="89" spans="2:25" x14ac:dyDescent="0.25">
      <c r="B89" s="101">
        <v>80</v>
      </c>
      <c r="C89" s="21" t="s">
        <v>44</v>
      </c>
      <c r="D89" s="122"/>
      <c r="E89" s="20">
        <v>1020400010</v>
      </c>
      <c r="F89" s="20" t="s">
        <v>63</v>
      </c>
      <c r="G89" s="82" t="s">
        <v>780</v>
      </c>
      <c r="H89" s="82" t="s">
        <v>302</v>
      </c>
      <c r="I89" s="82" t="s">
        <v>301</v>
      </c>
      <c r="J89" s="82" t="s">
        <v>303</v>
      </c>
      <c r="K89" s="82" t="s">
        <v>304</v>
      </c>
      <c r="L89" s="67">
        <v>20</v>
      </c>
      <c r="M89" s="67" t="s">
        <v>39</v>
      </c>
      <c r="N89" s="68">
        <v>535</v>
      </c>
      <c r="O89" s="67" t="s">
        <v>37</v>
      </c>
      <c r="P89" s="67">
        <f t="shared" si="13"/>
        <v>10700</v>
      </c>
      <c r="Q89" s="67" t="s">
        <v>39</v>
      </c>
      <c r="R89" s="68">
        <v>535</v>
      </c>
      <c r="S89" s="67" t="s">
        <v>37</v>
      </c>
      <c r="T89" s="70"/>
      <c r="U89" s="56"/>
      <c r="V89" s="71">
        <f t="shared" si="10"/>
        <v>0</v>
      </c>
      <c r="W89" s="72">
        <f t="shared" si="11"/>
        <v>0</v>
      </c>
      <c r="X89" s="73"/>
      <c r="Y89" s="36"/>
    </row>
    <row r="90" spans="2:25" x14ac:dyDescent="0.25">
      <c r="B90" s="101">
        <v>81</v>
      </c>
      <c r="C90" s="21" t="s">
        <v>48</v>
      </c>
      <c r="D90" s="124" t="s">
        <v>922</v>
      </c>
      <c r="E90" s="20">
        <v>1040010063</v>
      </c>
      <c r="F90" s="20" t="s">
        <v>63</v>
      </c>
      <c r="G90" s="82" t="s">
        <v>781</v>
      </c>
      <c r="H90" s="82" t="s">
        <v>306</v>
      </c>
      <c r="I90" s="82" t="s">
        <v>305</v>
      </c>
      <c r="J90" s="82" t="s">
        <v>307</v>
      </c>
      <c r="K90" s="82" t="s">
        <v>308</v>
      </c>
      <c r="L90" s="67">
        <v>72</v>
      </c>
      <c r="M90" s="67" t="s">
        <v>41</v>
      </c>
      <c r="N90" s="68">
        <v>887</v>
      </c>
      <c r="O90" s="67" t="s">
        <v>37</v>
      </c>
      <c r="P90" s="67">
        <f t="shared" ref="P90:P119" si="14">N90*L90</f>
        <v>63864</v>
      </c>
      <c r="Q90" s="69" t="s">
        <v>41</v>
      </c>
      <c r="R90" s="67">
        <v>887</v>
      </c>
      <c r="S90" s="67" t="s">
        <v>37</v>
      </c>
      <c r="T90" s="70"/>
      <c r="U90" s="56"/>
      <c r="V90" s="71">
        <f t="shared" ref="V90:V121" si="15">T90+(T90*U90)</f>
        <v>0</v>
      </c>
      <c r="W90" s="72">
        <f t="shared" ref="W90:W121" si="16">V90*R90</f>
        <v>0</v>
      </c>
      <c r="X90" s="73"/>
      <c r="Y90" s="36"/>
    </row>
    <row r="91" spans="2:25" x14ac:dyDescent="0.25">
      <c r="B91" s="101">
        <v>82</v>
      </c>
      <c r="C91" s="21" t="s">
        <v>48</v>
      </c>
      <c r="D91" s="121"/>
      <c r="E91" s="20">
        <v>1040020014</v>
      </c>
      <c r="F91" s="20" t="s">
        <v>63</v>
      </c>
      <c r="G91" s="82" t="s">
        <v>782</v>
      </c>
      <c r="H91" s="82" t="s">
        <v>156</v>
      </c>
      <c r="I91" s="82" t="s">
        <v>309</v>
      </c>
      <c r="J91" s="82" t="s">
        <v>310</v>
      </c>
      <c r="K91" s="82" t="s">
        <v>311</v>
      </c>
      <c r="L91" s="67">
        <v>12</v>
      </c>
      <c r="M91" s="67" t="s">
        <v>39</v>
      </c>
      <c r="N91" s="68">
        <v>265</v>
      </c>
      <c r="O91" s="67" t="s">
        <v>37</v>
      </c>
      <c r="P91" s="67">
        <f t="shared" si="14"/>
        <v>3180</v>
      </c>
      <c r="Q91" s="69" t="s">
        <v>39</v>
      </c>
      <c r="R91" s="67">
        <v>265</v>
      </c>
      <c r="S91" s="67" t="s">
        <v>37</v>
      </c>
      <c r="T91" s="70"/>
      <c r="U91" s="56"/>
      <c r="V91" s="71">
        <f t="shared" si="15"/>
        <v>0</v>
      </c>
      <c r="W91" s="72">
        <f t="shared" si="16"/>
        <v>0</v>
      </c>
      <c r="X91" s="73"/>
      <c r="Y91" s="36"/>
    </row>
    <row r="92" spans="2:25" x14ac:dyDescent="0.25">
      <c r="B92" s="101">
        <v>83</v>
      </c>
      <c r="C92" s="21" t="s">
        <v>48</v>
      </c>
      <c r="D92" s="121"/>
      <c r="E92" s="20">
        <v>1040020015</v>
      </c>
      <c r="F92" s="20" t="s">
        <v>63</v>
      </c>
      <c r="G92" s="82" t="s">
        <v>783</v>
      </c>
      <c r="H92" s="82" t="s">
        <v>156</v>
      </c>
      <c r="I92" s="82" t="s">
        <v>312</v>
      </c>
      <c r="J92" s="82" t="s">
        <v>313</v>
      </c>
      <c r="K92" s="82" t="s">
        <v>314</v>
      </c>
      <c r="L92" s="67">
        <v>12</v>
      </c>
      <c r="M92" s="67" t="s">
        <v>39</v>
      </c>
      <c r="N92" s="68">
        <v>227</v>
      </c>
      <c r="O92" s="67" t="s">
        <v>37</v>
      </c>
      <c r="P92" s="67">
        <f t="shared" si="14"/>
        <v>2724</v>
      </c>
      <c r="Q92" s="69" t="s">
        <v>39</v>
      </c>
      <c r="R92" s="67">
        <v>227</v>
      </c>
      <c r="S92" s="67" t="s">
        <v>37</v>
      </c>
      <c r="T92" s="70"/>
      <c r="U92" s="56"/>
      <c r="V92" s="71">
        <f t="shared" si="15"/>
        <v>0</v>
      </c>
      <c r="W92" s="72">
        <f t="shared" si="16"/>
        <v>0</v>
      </c>
      <c r="X92" s="73"/>
      <c r="Y92" s="36"/>
    </row>
    <row r="93" spans="2:25" x14ac:dyDescent="0.25">
      <c r="B93" s="101">
        <v>84</v>
      </c>
      <c r="C93" s="21" t="s">
        <v>48</v>
      </c>
      <c r="D93" s="121"/>
      <c r="E93" s="20">
        <v>1040020028</v>
      </c>
      <c r="F93" s="20" t="s">
        <v>63</v>
      </c>
      <c r="G93" s="82" t="s">
        <v>784</v>
      </c>
      <c r="H93" s="82" t="s">
        <v>316</v>
      </c>
      <c r="I93" s="82" t="s">
        <v>315</v>
      </c>
      <c r="J93" s="82" t="s">
        <v>317</v>
      </c>
      <c r="K93" s="82" t="s">
        <v>318</v>
      </c>
      <c r="L93" s="67">
        <v>16</v>
      </c>
      <c r="M93" s="67" t="s">
        <v>39</v>
      </c>
      <c r="N93" s="68">
        <v>449</v>
      </c>
      <c r="O93" s="67" t="s">
        <v>37</v>
      </c>
      <c r="P93" s="67">
        <f t="shared" si="14"/>
        <v>7184</v>
      </c>
      <c r="Q93" s="69" t="s">
        <v>39</v>
      </c>
      <c r="R93" s="67">
        <v>449</v>
      </c>
      <c r="S93" s="67" t="s">
        <v>37</v>
      </c>
      <c r="T93" s="70"/>
      <c r="U93" s="56"/>
      <c r="V93" s="71">
        <f t="shared" si="15"/>
        <v>0</v>
      </c>
      <c r="W93" s="72">
        <f t="shared" si="16"/>
        <v>0</v>
      </c>
      <c r="X93" s="73"/>
      <c r="Y93" s="36"/>
    </row>
    <row r="94" spans="2:25" x14ac:dyDescent="0.25">
      <c r="B94" s="101">
        <v>85</v>
      </c>
      <c r="C94" s="21" t="s">
        <v>48</v>
      </c>
      <c r="D94" s="121"/>
      <c r="E94" s="20">
        <v>1040020039</v>
      </c>
      <c r="F94" s="20" t="s">
        <v>63</v>
      </c>
      <c r="G94" s="82" t="s">
        <v>785</v>
      </c>
      <c r="H94" s="82" t="s">
        <v>320</v>
      </c>
      <c r="I94" s="82" t="s">
        <v>319</v>
      </c>
      <c r="J94" s="82" t="s">
        <v>321</v>
      </c>
      <c r="K94" s="82" t="s">
        <v>322</v>
      </c>
      <c r="L94" s="67">
        <v>6</v>
      </c>
      <c r="M94" s="67" t="s">
        <v>39</v>
      </c>
      <c r="N94" s="68">
        <v>439</v>
      </c>
      <c r="O94" s="67" t="s">
        <v>37</v>
      </c>
      <c r="P94" s="67">
        <f t="shared" si="14"/>
        <v>2634</v>
      </c>
      <c r="Q94" s="69" t="s">
        <v>39</v>
      </c>
      <c r="R94" s="67">
        <v>439</v>
      </c>
      <c r="S94" s="67" t="s">
        <v>37</v>
      </c>
      <c r="T94" s="70"/>
      <c r="U94" s="56"/>
      <c r="V94" s="71">
        <f t="shared" si="15"/>
        <v>0</v>
      </c>
      <c r="W94" s="72">
        <f t="shared" si="16"/>
        <v>0</v>
      </c>
      <c r="X94" s="73"/>
      <c r="Y94" s="36"/>
    </row>
    <row r="95" spans="2:25" x14ac:dyDescent="0.25">
      <c r="B95" s="101">
        <v>86</v>
      </c>
      <c r="C95" s="21" t="s">
        <v>48</v>
      </c>
      <c r="D95" s="121"/>
      <c r="E95" s="20">
        <v>1040020077</v>
      </c>
      <c r="F95" s="20" t="s">
        <v>63</v>
      </c>
      <c r="G95" s="82" t="s">
        <v>49</v>
      </c>
      <c r="H95" s="82" t="s">
        <v>324</v>
      </c>
      <c r="I95" s="82" t="s">
        <v>323</v>
      </c>
      <c r="J95" s="82" t="s">
        <v>325</v>
      </c>
      <c r="K95" s="82" t="s">
        <v>325</v>
      </c>
      <c r="L95" s="67">
        <v>6</v>
      </c>
      <c r="M95" s="67" t="s">
        <v>50</v>
      </c>
      <c r="N95" s="68">
        <v>463</v>
      </c>
      <c r="O95" s="67" t="s">
        <v>37</v>
      </c>
      <c r="P95" s="67">
        <f t="shared" si="14"/>
        <v>2778</v>
      </c>
      <c r="Q95" s="69" t="s">
        <v>50</v>
      </c>
      <c r="R95" s="67">
        <v>463</v>
      </c>
      <c r="S95" s="67" t="s">
        <v>37</v>
      </c>
      <c r="T95" s="70"/>
      <c r="U95" s="56"/>
      <c r="V95" s="71">
        <f t="shared" si="15"/>
        <v>0</v>
      </c>
      <c r="W95" s="72">
        <f t="shared" si="16"/>
        <v>0</v>
      </c>
      <c r="X95" s="73"/>
      <c r="Y95" s="36"/>
    </row>
    <row r="96" spans="2:25" x14ac:dyDescent="0.25">
      <c r="B96" s="101">
        <v>87</v>
      </c>
      <c r="C96" s="21" t="s">
        <v>48</v>
      </c>
      <c r="D96" s="121"/>
      <c r="E96" s="20">
        <v>1040020079</v>
      </c>
      <c r="F96" s="20" t="s">
        <v>63</v>
      </c>
      <c r="G96" s="82" t="s">
        <v>786</v>
      </c>
      <c r="H96" s="82" t="s">
        <v>326</v>
      </c>
      <c r="I96" s="82" t="s">
        <v>309</v>
      </c>
      <c r="J96" s="82" t="s">
        <v>327</v>
      </c>
      <c r="K96" s="82" t="s">
        <v>328</v>
      </c>
      <c r="L96" s="67">
        <v>8</v>
      </c>
      <c r="M96" s="67" t="s">
        <v>41</v>
      </c>
      <c r="N96" s="68">
        <v>645</v>
      </c>
      <c r="O96" s="67" t="s">
        <v>37</v>
      </c>
      <c r="P96" s="67">
        <f t="shared" si="14"/>
        <v>5160</v>
      </c>
      <c r="Q96" s="69" t="s">
        <v>41</v>
      </c>
      <c r="R96" s="67">
        <v>645</v>
      </c>
      <c r="S96" s="67" t="s">
        <v>37</v>
      </c>
      <c r="T96" s="70"/>
      <c r="U96" s="56"/>
      <c r="V96" s="71">
        <f t="shared" si="15"/>
        <v>0</v>
      </c>
      <c r="W96" s="72">
        <f t="shared" si="16"/>
        <v>0</v>
      </c>
      <c r="X96" s="73"/>
      <c r="Y96" s="36"/>
    </row>
    <row r="97" spans="2:25" x14ac:dyDescent="0.25">
      <c r="B97" s="101">
        <v>88</v>
      </c>
      <c r="C97" s="21" t="s">
        <v>48</v>
      </c>
      <c r="D97" s="121"/>
      <c r="E97" s="20">
        <v>1040020081</v>
      </c>
      <c r="F97" s="20" t="s">
        <v>63</v>
      </c>
      <c r="G97" s="74" t="s">
        <v>787</v>
      </c>
      <c r="H97" s="74" t="s">
        <v>326</v>
      </c>
      <c r="I97" s="74" t="s">
        <v>309</v>
      </c>
      <c r="J97" s="74" t="s">
        <v>329</v>
      </c>
      <c r="K97" s="74" t="s">
        <v>330</v>
      </c>
      <c r="L97" s="67">
        <v>8</v>
      </c>
      <c r="M97" s="67" t="s">
        <v>41</v>
      </c>
      <c r="N97" s="68">
        <v>385</v>
      </c>
      <c r="O97" s="67" t="s">
        <v>37</v>
      </c>
      <c r="P97" s="67">
        <f t="shared" si="14"/>
        <v>3080</v>
      </c>
      <c r="Q97" s="69" t="s">
        <v>41</v>
      </c>
      <c r="R97" s="67">
        <v>385</v>
      </c>
      <c r="S97" s="67" t="s">
        <v>37</v>
      </c>
      <c r="T97" s="70"/>
      <c r="U97" s="56"/>
      <c r="V97" s="71">
        <f t="shared" si="15"/>
        <v>0</v>
      </c>
      <c r="W97" s="72">
        <f t="shared" si="16"/>
        <v>0</v>
      </c>
      <c r="X97" s="73"/>
      <c r="Y97" s="36"/>
    </row>
    <row r="98" spans="2:25" x14ac:dyDescent="0.25">
      <c r="B98" s="101">
        <v>89</v>
      </c>
      <c r="C98" s="21" t="s">
        <v>48</v>
      </c>
      <c r="D98" s="121"/>
      <c r="E98" s="20">
        <v>1040040020</v>
      </c>
      <c r="F98" s="20" t="s">
        <v>63</v>
      </c>
      <c r="G98" s="74" t="s">
        <v>788</v>
      </c>
      <c r="H98" s="74" t="s">
        <v>332</v>
      </c>
      <c r="I98" s="74" t="s">
        <v>331</v>
      </c>
      <c r="J98" s="74" t="s">
        <v>333</v>
      </c>
      <c r="K98" s="74" t="s">
        <v>334</v>
      </c>
      <c r="L98" s="67">
        <v>25</v>
      </c>
      <c r="M98" s="67" t="s">
        <v>39</v>
      </c>
      <c r="N98" s="68">
        <v>392</v>
      </c>
      <c r="O98" s="67" t="s">
        <v>37</v>
      </c>
      <c r="P98" s="67">
        <f t="shared" si="14"/>
        <v>9800</v>
      </c>
      <c r="Q98" s="69" t="s">
        <v>39</v>
      </c>
      <c r="R98" s="67">
        <v>392</v>
      </c>
      <c r="S98" s="67" t="s">
        <v>37</v>
      </c>
      <c r="T98" s="70"/>
      <c r="U98" s="56"/>
      <c r="V98" s="71">
        <f t="shared" si="15"/>
        <v>0</v>
      </c>
      <c r="W98" s="72">
        <f t="shared" si="16"/>
        <v>0</v>
      </c>
      <c r="X98" s="73"/>
      <c r="Y98" s="36"/>
    </row>
    <row r="99" spans="2:25" x14ac:dyDescent="0.25">
      <c r="B99" s="101">
        <v>90</v>
      </c>
      <c r="C99" s="21" t="s">
        <v>48</v>
      </c>
      <c r="D99" s="121"/>
      <c r="E99" s="20">
        <v>1040040040</v>
      </c>
      <c r="F99" s="20" t="s">
        <v>63</v>
      </c>
      <c r="G99" s="74" t="s">
        <v>789</v>
      </c>
      <c r="H99" s="74" t="s">
        <v>234</v>
      </c>
      <c r="I99" s="74" t="s">
        <v>331</v>
      </c>
      <c r="J99" s="74" t="s">
        <v>335</v>
      </c>
      <c r="K99" s="74" t="s">
        <v>336</v>
      </c>
      <c r="L99" s="67">
        <v>30</v>
      </c>
      <c r="M99" s="67" t="s">
        <v>39</v>
      </c>
      <c r="N99" s="68">
        <v>283</v>
      </c>
      <c r="O99" s="67" t="s">
        <v>37</v>
      </c>
      <c r="P99" s="67">
        <f t="shared" si="14"/>
        <v>8490</v>
      </c>
      <c r="Q99" s="69" t="s">
        <v>39</v>
      </c>
      <c r="R99" s="67">
        <v>283</v>
      </c>
      <c r="S99" s="67" t="s">
        <v>37</v>
      </c>
      <c r="T99" s="70"/>
      <c r="U99" s="56"/>
      <c r="V99" s="71">
        <f t="shared" si="15"/>
        <v>0</v>
      </c>
      <c r="W99" s="72">
        <f t="shared" si="16"/>
        <v>0</v>
      </c>
      <c r="X99" s="73"/>
      <c r="Y99" s="36"/>
    </row>
    <row r="100" spans="2:25" x14ac:dyDescent="0.25">
      <c r="B100" s="101">
        <v>91</v>
      </c>
      <c r="C100" s="21" t="s">
        <v>48</v>
      </c>
      <c r="D100" s="121"/>
      <c r="E100" s="20">
        <v>1040040050</v>
      </c>
      <c r="F100" s="20" t="s">
        <v>63</v>
      </c>
      <c r="G100" s="82" t="s">
        <v>790</v>
      </c>
      <c r="H100" s="82" t="s">
        <v>338</v>
      </c>
      <c r="I100" s="82" t="s">
        <v>337</v>
      </c>
      <c r="J100" s="82" t="s">
        <v>339</v>
      </c>
      <c r="K100" s="82" t="s">
        <v>339</v>
      </c>
      <c r="L100" s="67">
        <v>6</v>
      </c>
      <c r="M100" s="67" t="s">
        <v>41</v>
      </c>
      <c r="N100" s="68">
        <v>195</v>
      </c>
      <c r="O100" s="67" t="s">
        <v>37</v>
      </c>
      <c r="P100" s="67">
        <f t="shared" si="14"/>
        <v>1170</v>
      </c>
      <c r="Q100" s="69" t="s">
        <v>41</v>
      </c>
      <c r="R100" s="67">
        <v>195</v>
      </c>
      <c r="S100" s="67" t="s">
        <v>37</v>
      </c>
      <c r="T100" s="70"/>
      <c r="U100" s="56"/>
      <c r="V100" s="71">
        <f t="shared" si="15"/>
        <v>0</v>
      </c>
      <c r="W100" s="72">
        <f t="shared" si="16"/>
        <v>0</v>
      </c>
      <c r="X100" s="73"/>
      <c r="Y100" s="36"/>
    </row>
    <row r="101" spans="2:25" x14ac:dyDescent="0.25">
      <c r="B101" s="101">
        <v>92</v>
      </c>
      <c r="C101" s="21" t="s">
        <v>48</v>
      </c>
      <c r="D101" s="121"/>
      <c r="E101" s="20">
        <v>1040050045</v>
      </c>
      <c r="F101" s="20" t="s">
        <v>63</v>
      </c>
      <c r="G101" s="74" t="s">
        <v>791</v>
      </c>
      <c r="H101" s="74" t="s">
        <v>341</v>
      </c>
      <c r="I101" s="74" t="s">
        <v>340</v>
      </c>
      <c r="J101" s="74" t="s">
        <v>342</v>
      </c>
      <c r="K101" s="74" t="s">
        <v>343</v>
      </c>
      <c r="L101" s="67">
        <v>64</v>
      </c>
      <c r="M101" s="67" t="s">
        <v>41</v>
      </c>
      <c r="N101" s="68">
        <v>328</v>
      </c>
      <c r="O101" s="67" t="s">
        <v>37</v>
      </c>
      <c r="P101" s="67">
        <f t="shared" si="14"/>
        <v>20992</v>
      </c>
      <c r="Q101" s="69" t="s">
        <v>41</v>
      </c>
      <c r="R101" s="67">
        <v>328</v>
      </c>
      <c r="S101" s="67" t="s">
        <v>37</v>
      </c>
      <c r="T101" s="70"/>
      <c r="U101" s="56"/>
      <c r="V101" s="71">
        <f t="shared" si="15"/>
        <v>0</v>
      </c>
      <c r="W101" s="72">
        <f t="shared" si="16"/>
        <v>0</v>
      </c>
      <c r="X101" s="73"/>
      <c r="Y101" s="36"/>
    </row>
    <row r="102" spans="2:25" x14ac:dyDescent="0.25">
      <c r="B102" s="101">
        <v>93</v>
      </c>
      <c r="C102" s="21" t="s">
        <v>48</v>
      </c>
      <c r="D102" s="121"/>
      <c r="E102" s="20">
        <v>1040050046</v>
      </c>
      <c r="F102" s="20" t="s">
        <v>63</v>
      </c>
      <c r="G102" s="74" t="s">
        <v>792</v>
      </c>
      <c r="H102" s="74" t="s">
        <v>341</v>
      </c>
      <c r="I102" s="74" t="s">
        <v>340</v>
      </c>
      <c r="J102" s="74" t="s">
        <v>344</v>
      </c>
      <c r="K102" s="74" t="s">
        <v>345</v>
      </c>
      <c r="L102" s="67">
        <v>64</v>
      </c>
      <c r="M102" s="67" t="s">
        <v>41</v>
      </c>
      <c r="N102" s="68">
        <v>360</v>
      </c>
      <c r="O102" s="67" t="s">
        <v>37</v>
      </c>
      <c r="P102" s="67">
        <f t="shared" si="14"/>
        <v>23040</v>
      </c>
      <c r="Q102" s="69" t="s">
        <v>41</v>
      </c>
      <c r="R102" s="67">
        <v>360</v>
      </c>
      <c r="S102" s="67" t="s">
        <v>37</v>
      </c>
      <c r="T102" s="70"/>
      <c r="U102" s="56"/>
      <c r="V102" s="71">
        <f t="shared" si="15"/>
        <v>0</v>
      </c>
      <c r="W102" s="72">
        <f t="shared" si="16"/>
        <v>0</v>
      </c>
      <c r="X102" s="73"/>
      <c r="Y102" s="36"/>
    </row>
    <row r="103" spans="2:25" x14ac:dyDescent="0.25">
      <c r="B103" s="101">
        <v>94</v>
      </c>
      <c r="C103" s="21" t="s">
        <v>48</v>
      </c>
      <c r="D103" s="121"/>
      <c r="E103" s="20">
        <v>1040050055</v>
      </c>
      <c r="F103" s="20" t="s">
        <v>63</v>
      </c>
      <c r="G103" s="82" t="s">
        <v>793</v>
      </c>
      <c r="H103" s="82" t="s">
        <v>347</v>
      </c>
      <c r="I103" s="82" t="s">
        <v>346</v>
      </c>
      <c r="J103" s="82" t="s">
        <v>348</v>
      </c>
      <c r="K103" s="82" t="s">
        <v>349</v>
      </c>
      <c r="L103" s="67">
        <v>64</v>
      </c>
      <c r="M103" s="67" t="s">
        <v>41</v>
      </c>
      <c r="N103" s="68">
        <v>666</v>
      </c>
      <c r="O103" s="67" t="s">
        <v>37</v>
      </c>
      <c r="P103" s="67">
        <f t="shared" si="14"/>
        <v>42624</v>
      </c>
      <c r="Q103" s="69" t="s">
        <v>41</v>
      </c>
      <c r="R103" s="67">
        <v>666</v>
      </c>
      <c r="S103" s="67" t="s">
        <v>37</v>
      </c>
      <c r="T103" s="70"/>
      <c r="U103" s="56"/>
      <c r="V103" s="71">
        <f t="shared" si="15"/>
        <v>0</v>
      </c>
      <c r="W103" s="72">
        <f t="shared" si="16"/>
        <v>0</v>
      </c>
      <c r="X103" s="73"/>
      <c r="Y103" s="36"/>
    </row>
    <row r="104" spans="2:25" x14ac:dyDescent="0.25">
      <c r="B104" s="101">
        <v>95</v>
      </c>
      <c r="C104" s="21" t="s">
        <v>48</v>
      </c>
      <c r="D104" s="121"/>
      <c r="E104" s="20">
        <v>1040050060</v>
      </c>
      <c r="F104" s="20" t="s">
        <v>63</v>
      </c>
      <c r="G104" s="82" t="s">
        <v>794</v>
      </c>
      <c r="H104" s="82" t="s">
        <v>341</v>
      </c>
      <c r="I104" s="82" t="s">
        <v>340</v>
      </c>
      <c r="J104" s="82" t="s">
        <v>350</v>
      </c>
      <c r="K104" s="82" t="s">
        <v>351</v>
      </c>
      <c r="L104" s="67">
        <v>64</v>
      </c>
      <c r="M104" s="67" t="s">
        <v>41</v>
      </c>
      <c r="N104" s="68">
        <v>788</v>
      </c>
      <c r="O104" s="67" t="s">
        <v>37</v>
      </c>
      <c r="P104" s="67">
        <f t="shared" si="14"/>
        <v>50432</v>
      </c>
      <c r="Q104" s="69" t="s">
        <v>41</v>
      </c>
      <c r="R104" s="67">
        <v>788</v>
      </c>
      <c r="S104" s="67" t="s">
        <v>37</v>
      </c>
      <c r="T104" s="70"/>
      <c r="U104" s="56"/>
      <c r="V104" s="71">
        <f t="shared" si="15"/>
        <v>0</v>
      </c>
      <c r="W104" s="72">
        <f t="shared" si="16"/>
        <v>0</v>
      </c>
      <c r="X104" s="73"/>
      <c r="Y104" s="36"/>
    </row>
    <row r="105" spans="2:25" x14ac:dyDescent="0.25">
      <c r="B105" s="101">
        <v>96</v>
      </c>
      <c r="C105" s="21" t="s">
        <v>48</v>
      </c>
      <c r="D105" s="121"/>
      <c r="E105" s="20">
        <v>1040060091</v>
      </c>
      <c r="F105" s="20" t="s">
        <v>63</v>
      </c>
      <c r="G105" s="74" t="s">
        <v>795</v>
      </c>
      <c r="H105" s="74" t="s">
        <v>353</v>
      </c>
      <c r="I105" s="74" t="s">
        <v>352</v>
      </c>
      <c r="J105" s="74" t="s">
        <v>354</v>
      </c>
      <c r="K105" s="74" t="s">
        <v>355</v>
      </c>
      <c r="L105" s="67">
        <v>4</v>
      </c>
      <c r="M105" s="67" t="s">
        <v>41</v>
      </c>
      <c r="N105" s="68">
        <v>215</v>
      </c>
      <c r="O105" s="67" t="s">
        <v>37</v>
      </c>
      <c r="P105" s="67">
        <f t="shared" si="14"/>
        <v>860</v>
      </c>
      <c r="Q105" s="69" t="s">
        <v>41</v>
      </c>
      <c r="R105" s="67">
        <v>215</v>
      </c>
      <c r="S105" s="67" t="s">
        <v>37</v>
      </c>
      <c r="T105" s="70"/>
      <c r="U105" s="56"/>
      <c r="V105" s="71">
        <f t="shared" si="15"/>
        <v>0</v>
      </c>
      <c r="W105" s="72">
        <f t="shared" si="16"/>
        <v>0</v>
      </c>
      <c r="X105" s="73"/>
      <c r="Y105" s="36"/>
    </row>
    <row r="106" spans="2:25" x14ac:dyDescent="0.25">
      <c r="B106" s="101">
        <v>97</v>
      </c>
      <c r="C106" s="21" t="s">
        <v>48</v>
      </c>
      <c r="D106" s="121"/>
      <c r="E106" s="20">
        <v>1040100020</v>
      </c>
      <c r="F106" s="20" t="s">
        <v>63</v>
      </c>
      <c r="G106" s="74" t="s">
        <v>796</v>
      </c>
      <c r="H106" s="74" t="s">
        <v>254</v>
      </c>
      <c r="I106" s="74" t="s">
        <v>356</v>
      </c>
      <c r="J106" s="74"/>
      <c r="K106" s="74"/>
      <c r="L106" s="67">
        <v>4</v>
      </c>
      <c r="M106" s="67" t="s">
        <v>46</v>
      </c>
      <c r="N106" s="68">
        <v>227</v>
      </c>
      <c r="O106" s="67" t="s">
        <v>37</v>
      </c>
      <c r="P106" s="67">
        <f t="shared" si="14"/>
        <v>908</v>
      </c>
      <c r="Q106" s="69" t="s">
        <v>46</v>
      </c>
      <c r="R106" s="67">
        <v>227</v>
      </c>
      <c r="S106" s="67" t="s">
        <v>37</v>
      </c>
      <c r="T106" s="70"/>
      <c r="U106" s="56"/>
      <c r="V106" s="71">
        <f t="shared" si="15"/>
        <v>0</v>
      </c>
      <c r="W106" s="72">
        <f t="shared" si="16"/>
        <v>0</v>
      </c>
      <c r="X106" s="73"/>
      <c r="Y106" s="36"/>
    </row>
    <row r="107" spans="2:25" x14ac:dyDescent="0.25">
      <c r="B107" s="101">
        <v>98</v>
      </c>
      <c r="C107" s="21" t="s">
        <v>48</v>
      </c>
      <c r="D107" s="121"/>
      <c r="E107" s="20">
        <v>1040100044</v>
      </c>
      <c r="F107" s="20" t="s">
        <v>63</v>
      </c>
      <c r="G107" s="82" t="s">
        <v>797</v>
      </c>
      <c r="H107" s="82" t="s">
        <v>358</v>
      </c>
      <c r="I107" s="82" t="s">
        <v>357</v>
      </c>
      <c r="J107" s="82" t="s">
        <v>359</v>
      </c>
      <c r="K107" s="82" t="s">
        <v>360</v>
      </c>
      <c r="L107" s="67">
        <v>60</v>
      </c>
      <c r="M107" s="67" t="s">
        <v>41</v>
      </c>
      <c r="N107" s="68">
        <v>609</v>
      </c>
      <c r="O107" s="67" t="s">
        <v>37</v>
      </c>
      <c r="P107" s="67">
        <f t="shared" si="14"/>
        <v>36540</v>
      </c>
      <c r="Q107" s="69" t="s">
        <v>41</v>
      </c>
      <c r="R107" s="67">
        <v>609</v>
      </c>
      <c r="S107" s="67" t="s">
        <v>37</v>
      </c>
      <c r="T107" s="70"/>
      <c r="U107" s="56"/>
      <c r="V107" s="71">
        <f t="shared" si="15"/>
        <v>0</v>
      </c>
      <c r="W107" s="72">
        <f t="shared" si="16"/>
        <v>0</v>
      </c>
      <c r="X107" s="73"/>
      <c r="Y107" s="36"/>
    </row>
    <row r="108" spans="2:25" x14ac:dyDescent="0.25">
      <c r="B108" s="101">
        <v>99</v>
      </c>
      <c r="C108" s="21" t="s">
        <v>48</v>
      </c>
      <c r="D108" s="121"/>
      <c r="E108" s="20">
        <v>1040100045</v>
      </c>
      <c r="F108" s="20" t="s">
        <v>63</v>
      </c>
      <c r="G108" s="82" t="s">
        <v>798</v>
      </c>
      <c r="H108" s="82" t="s">
        <v>361</v>
      </c>
      <c r="I108" s="82" t="s">
        <v>357</v>
      </c>
      <c r="J108" s="82" t="s">
        <v>362</v>
      </c>
      <c r="K108" s="82" t="s">
        <v>362</v>
      </c>
      <c r="L108" s="67">
        <v>30</v>
      </c>
      <c r="M108" s="67" t="s">
        <v>41</v>
      </c>
      <c r="N108" s="68">
        <v>401</v>
      </c>
      <c r="O108" s="67" t="s">
        <v>37</v>
      </c>
      <c r="P108" s="67">
        <f t="shared" si="14"/>
        <v>12030</v>
      </c>
      <c r="Q108" s="69" t="s">
        <v>41</v>
      </c>
      <c r="R108" s="67">
        <v>401</v>
      </c>
      <c r="S108" s="67" t="s">
        <v>37</v>
      </c>
      <c r="T108" s="70"/>
      <c r="U108" s="56"/>
      <c r="V108" s="71">
        <f t="shared" si="15"/>
        <v>0</v>
      </c>
      <c r="W108" s="72">
        <f t="shared" si="16"/>
        <v>0</v>
      </c>
      <c r="X108" s="73"/>
      <c r="Y108" s="36"/>
    </row>
    <row r="109" spans="2:25" x14ac:dyDescent="0.25">
      <c r="B109" s="101">
        <v>100</v>
      </c>
      <c r="C109" s="21" t="s">
        <v>48</v>
      </c>
      <c r="D109" s="121"/>
      <c r="E109" s="20">
        <v>1040100047</v>
      </c>
      <c r="F109" s="20" t="s">
        <v>63</v>
      </c>
      <c r="G109" s="82" t="s">
        <v>799</v>
      </c>
      <c r="H109" s="82" t="s">
        <v>363</v>
      </c>
      <c r="I109" s="82" t="s">
        <v>357</v>
      </c>
      <c r="J109" s="82" t="s">
        <v>364</v>
      </c>
      <c r="K109" s="82" t="s">
        <v>364</v>
      </c>
      <c r="L109" s="67">
        <v>3</v>
      </c>
      <c r="M109" s="67" t="s">
        <v>46</v>
      </c>
      <c r="N109" s="68">
        <v>934</v>
      </c>
      <c r="O109" s="67" t="s">
        <v>37</v>
      </c>
      <c r="P109" s="67">
        <f t="shared" si="14"/>
        <v>2802</v>
      </c>
      <c r="Q109" s="69" t="s">
        <v>46</v>
      </c>
      <c r="R109" s="67">
        <v>934</v>
      </c>
      <c r="S109" s="67" t="s">
        <v>37</v>
      </c>
      <c r="T109" s="70"/>
      <c r="U109" s="56"/>
      <c r="V109" s="71">
        <f t="shared" si="15"/>
        <v>0</v>
      </c>
      <c r="W109" s="72">
        <f t="shared" si="16"/>
        <v>0</v>
      </c>
      <c r="X109" s="73"/>
      <c r="Y109" s="36"/>
    </row>
    <row r="110" spans="2:25" x14ac:dyDescent="0.25">
      <c r="B110" s="101">
        <v>101</v>
      </c>
      <c r="C110" s="21" t="s">
        <v>48</v>
      </c>
      <c r="D110" s="121"/>
      <c r="E110" s="20">
        <v>1040100070</v>
      </c>
      <c r="F110" s="20" t="s">
        <v>63</v>
      </c>
      <c r="G110" s="74" t="s">
        <v>800</v>
      </c>
      <c r="H110" s="74" t="s">
        <v>254</v>
      </c>
      <c r="I110" s="74" t="s">
        <v>365</v>
      </c>
      <c r="J110" s="74" t="s">
        <v>366</v>
      </c>
      <c r="K110" s="74" t="s">
        <v>367</v>
      </c>
      <c r="L110" s="67">
        <v>4</v>
      </c>
      <c r="M110" s="67" t="s">
        <v>46</v>
      </c>
      <c r="N110" s="68">
        <v>261</v>
      </c>
      <c r="O110" s="67" t="s">
        <v>37</v>
      </c>
      <c r="P110" s="67">
        <f t="shared" si="14"/>
        <v>1044</v>
      </c>
      <c r="Q110" s="69" t="s">
        <v>46</v>
      </c>
      <c r="R110" s="67">
        <v>261</v>
      </c>
      <c r="S110" s="67" t="s">
        <v>37</v>
      </c>
      <c r="T110" s="70"/>
      <c r="U110" s="56"/>
      <c r="V110" s="71">
        <f t="shared" si="15"/>
        <v>0</v>
      </c>
      <c r="W110" s="72">
        <f t="shared" si="16"/>
        <v>0</v>
      </c>
      <c r="X110" s="73"/>
      <c r="Y110" s="36"/>
    </row>
    <row r="111" spans="2:25" x14ac:dyDescent="0.25">
      <c r="B111" s="101">
        <v>102</v>
      </c>
      <c r="C111" s="21" t="s">
        <v>48</v>
      </c>
      <c r="D111" s="121"/>
      <c r="E111" s="20">
        <v>1040120040</v>
      </c>
      <c r="F111" s="20" t="s">
        <v>63</v>
      </c>
      <c r="G111" s="74" t="s">
        <v>801</v>
      </c>
      <c r="H111" s="74" t="s">
        <v>369</v>
      </c>
      <c r="I111" s="74" t="s">
        <v>368</v>
      </c>
      <c r="J111" s="74" t="s">
        <v>370</v>
      </c>
      <c r="K111" s="74" t="s">
        <v>371</v>
      </c>
      <c r="L111" s="67">
        <v>1000</v>
      </c>
      <c r="M111" s="67" t="s">
        <v>41</v>
      </c>
      <c r="N111" s="68">
        <v>488</v>
      </c>
      <c r="O111" s="67" t="s">
        <v>37</v>
      </c>
      <c r="P111" s="67">
        <f t="shared" si="14"/>
        <v>488000</v>
      </c>
      <c r="Q111" s="69" t="s">
        <v>41</v>
      </c>
      <c r="R111" s="67">
        <v>488</v>
      </c>
      <c r="S111" s="67" t="s">
        <v>37</v>
      </c>
      <c r="T111" s="70"/>
      <c r="U111" s="56"/>
      <c r="V111" s="71">
        <f t="shared" si="15"/>
        <v>0</v>
      </c>
      <c r="W111" s="72">
        <f t="shared" si="16"/>
        <v>0</v>
      </c>
      <c r="X111" s="73"/>
      <c r="Y111" s="36"/>
    </row>
    <row r="112" spans="2:25" x14ac:dyDescent="0.25">
      <c r="B112" s="101">
        <v>103</v>
      </c>
      <c r="C112" s="21" t="s">
        <v>48</v>
      </c>
      <c r="D112" s="121"/>
      <c r="E112" s="20">
        <v>1040140002</v>
      </c>
      <c r="F112" s="20" t="s">
        <v>63</v>
      </c>
      <c r="G112" s="82" t="s">
        <v>802</v>
      </c>
      <c r="H112" s="82" t="s">
        <v>254</v>
      </c>
      <c r="I112" s="82" t="s">
        <v>365</v>
      </c>
      <c r="J112" s="82" t="s">
        <v>372</v>
      </c>
      <c r="K112" s="82" t="s">
        <v>373</v>
      </c>
      <c r="L112" s="67">
        <v>4</v>
      </c>
      <c r="M112" s="67" t="s">
        <v>46</v>
      </c>
      <c r="N112" s="68">
        <v>316</v>
      </c>
      <c r="O112" s="67" t="s">
        <v>37</v>
      </c>
      <c r="P112" s="67">
        <f t="shared" si="14"/>
        <v>1264</v>
      </c>
      <c r="Q112" s="69" t="s">
        <v>46</v>
      </c>
      <c r="R112" s="67">
        <v>316</v>
      </c>
      <c r="S112" s="67" t="s">
        <v>37</v>
      </c>
      <c r="T112" s="70"/>
      <c r="U112" s="56"/>
      <c r="V112" s="71">
        <f t="shared" si="15"/>
        <v>0</v>
      </c>
      <c r="W112" s="72">
        <f t="shared" si="16"/>
        <v>0</v>
      </c>
      <c r="X112" s="73"/>
      <c r="Y112" s="36"/>
    </row>
    <row r="113" spans="2:25" x14ac:dyDescent="0.25">
      <c r="B113" s="101">
        <v>104</v>
      </c>
      <c r="C113" s="21" t="s">
        <v>48</v>
      </c>
      <c r="D113" s="121"/>
      <c r="E113" s="20">
        <v>1040140005</v>
      </c>
      <c r="F113" s="20" t="s">
        <v>63</v>
      </c>
      <c r="G113" s="82" t="s">
        <v>803</v>
      </c>
      <c r="H113" s="82" t="s">
        <v>374</v>
      </c>
      <c r="I113" s="82" t="s">
        <v>365</v>
      </c>
      <c r="J113" s="82" t="s">
        <v>375</v>
      </c>
      <c r="K113" s="82" t="s">
        <v>376</v>
      </c>
      <c r="L113" s="67">
        <v>91</v>
      </c>
      <c r="M113" s="67" t="s">
        <v>41</v>
      </c>
      <c r="N113" s="68">
        <v>726</v>
      </c>
      <c r="O113" s="67" t="s">
        <v>37</v>
      </c>
      <c r="P113" s="67">
        <f t="shared" si="14"/>
        <v>66066</v>
      </c>
      <c r="Q113" s="69" t="s">
        <v>41</v>
      </c>
      <c r="R113" s="67">
        <v>726</v>
      </c>
      <c r="S113" s="67" t="s">
        <v>37</v>
      </c>
      <c r="T113" s="70"/>
      <c r="U113" s="56"/>
      <c r="V113" s="71">
        <f t="shared" si="15"/>
        <v>0</v>
      </c>
      <c r="W113" s="72">
        <f t="shared" si="16"/>
        <v>0</v>
      </c>
      <c r="X113" s="73"/>
      <c r="Y113" s="36"/>
    </row>
    <row r="114" spans="2:25" x14ac:dyDescent="0.25">
      <c r="B114" s="101">
        <v>105</v>
      </c>
      <c r="C114" s="21" t="s">
        <v>48</v>
      </c>
      <c r="D114" s="121"/>
      <c r="E114" s="20">
        <v>1040140006</v>
      </c>
      <c r="F114" s="20" t="s">
        <v>63</v>
      </c>
      <c r="G114" s="82" t="s">
        <v>804</v>
      </c>
      <c r="H114" s="82" t="s">
        <v>254</v>
      </c>
      <c r="I114" s="82" t="s">
        <v>365</v>
      </c>
      <c r="J114" s="82" t="s">
        <v>377</v>
      </c>
      <c r="K114" s="82" t="s">
        <v>378</v>
      </c>
      <c r="L114" s="67">
        <v>4</v>
      </c>
      <c r="M114" s="67" t="s">
        <v>46</v>
      </c>
      <c r="N114" s="68">
        <v>552</v>
      </c>
      <c r="O114" s="67" t="s">
        <v>37</v>
      </c>
      <c r="P114" s="67">
        <f t="shared" si="14"/>
        <v>2208</v>
      </c>
      <c r="Q114" s="69" t="s">
        <v>46</v>
      </c>
      <c r="R114" s="67">
        <v>552</v>
      </c>
      <c r="S114" s="67" t="s">
        <v>37</v>
      </c>
      <c r="T114" s="70"/>
      <c r="U114" s="56"/>
      <c r="V114" s="71">
        <f t="shared" si="15"/>
        <v>0</v>
      </c>
      <c r="W114" s="72">
        <f t="shared" si="16"/>
        <v>0</v>
      </c>
      <c r="X114" s="73"/>
      <c r="Y114" s="36"/>
    </row>
    <row r="115" spans="2:25" x14ac:dyDescent="0.25">
      <c r="B115" s="101">
        <v>106</v>
      </c>
      <c r="C115" s="21" t="s">
        <v>48</v>
      </c>
      <c r="D115" s="121"/>
      <c r="E115" s="20">
        <v>1040140060</v>
      </c>
      <c r="F115" s="20" t="s">
        <v>63</v>
      </c>
      <c r="G115" s="82" t="s">
        <v>805</v>
      </c>
      <c r="H115" s="82" t="s">
        <v>254</v>
      </c>
      <c r="I115" s="82" t="s">
        <v>365</v>
      </c>
      <c r="J115" s="82" t="s">
        <v>379</v>
      </c>
      <c r="K115" s="82" t="s">
        <v>380</v>
      </c>
      <c r="L115" s="67">
        <v>4</v>
      </c>
      <c r="M115" s="67" t="s">
        <v>46</v>
      </c>
      <c r="N115" s="68">
        <v>544</v>
      </c>
      <c r="O115" s="67" t="s">
        <v>37</v>
      </c>
      <c r="P115" s="67">
        <f t="shared" si="14"/>
        <v>2176</v>
      </c>
      <c r="Q115" s="69" t="s">
        <v>46</v>
      </c>
      <c r="R115" s="67">
        <v>544</v>
      </c>
      <c r="S115" s="67" t="s">
        <v>37</v>
      </c>
      <c r="T115" s="70"/>
      <c r="U115" s="56"/>
      <c r="V115" s="71">
        <f t="shared" si="15"/>
        <v>0</v>
      </c>
      <c r="W115" s="72">
        <f t="shared" si="16"/>
        <v>0</v>
      </c>
      <c r="X115" s="73"/>
      <c r="Y115" s="36"/>
    </row>
    <row r="116" spans="2:25" x14ac:dyDescent="0.25">
      <c r="B116" s="101">
        <v>107</v>
      </c>
      <c r="C116" s="21" t="s">
        <v>48</v>
      </c>
      <c r="D116" s="121"/>
      <c r="E116" s="20">
        <v>1040140090</v>
      </c>
      <c r="F116" s="20" t="s">
        <v>63</v>
      </c>
      <c r="G116" s="82" t="s">
        <v>806</v>
      </c>
      <c r="H116" s="82" t="s">
        <v>254</v>
      </c>
      <c r="I116" s="82" t="s">
        <v>381</v>
      </c>
      <c r="J116" s="82" t="s">
        <v>382</v>
      </c>
      <c r="K116" s="82" t="s">
        <v>382</v>
      </c>
      <c r="L116" s="67">
        <v>4</v>
      </c>
      <c r="M116" s="67" t="s">
        <v>46</v>
      </c>
      <c r="N116" s="68">
        <v>171</v>
      </c>
      <c r="O116" s="67" t="s">
        <v>37</v>
      </c>
      <c r="P116" s="67">
        <f t="shared" si="14"/>
        <v>684</v>
      </c>
      <c r="Q116" s="69" t="s">
        <v>46</v>
      </c>
      <c r="R116" s="67">
        <v>171</v>
      </c>
      <c r="S116" s="67" t="s">
        <v>37</v>
      </c>
      <c r="T116" s="70"/>
      <c r="U116" s="56"/>
      <c r="V116" s="71">
        <f t="shared" si="15"/>
        <v>0</v>
      </c>
      <c r="W116" s="72">
        <f t="shared" si="16"/>
        <v>0</v>
      </c>
      <c r="X116" s="73"/>
      <c r="Y116" s="36"/>
    </row>
    <row r="117" spans="2:25" x14ac:dyDescent="0.25">
      <c r="B117" s="101">
        <v>108</v>
      </c>
      <c r="C117" s="21" t="s">
        <v>48</v>
      </c>
      <c r="D117" s="121"/>
      <c r="E117" s="20">
        <v>1040140100</v>
      </c>
      <c r="F117" s="20" t="s">
        <v>63</v>
      </c>
      <c r="G117" s="74" t="s">
        <v>807</v>
      </c>
      <c r="H117" s="74" t="s">
        <v>254</v>
      </c>
      <c r="I117" s="74" t="s">
        <v>365</v>
      </c>
      <c r="J117" s="74" t="s">
        <v>383</v>
      </c>
      <c r="K117" s="74" t="s">
        <v>384</v>
      </c>
      <c r="L117" s="67">
        <v>4</v>
      </c>
      <c r="M117" s="67" t="s">
        <v>46</v>
      </c>
      <c r="N117" s="68">
        <v>183</v>
      </c>
      <c r="O117" s="67" t="s">
        <v>37</v>
      </c>
      <c r="P117" s="67">
        <f t="shared" si="14"/>
        <v>732</v>
      </c>
      <c r="Q117" s="69" t="s">
        <v>46</v>
      </c>
      <c r="R117" s="67">
        <v>183</v>
      </c>
      <c r="S117" s="67" t="s">
        <v>37</v>
      </c>
      <c r="T117" s="70"/>
      <c r="U117" s="56"/>
      <c r="V117" s="71">
        <f t="shared" si="15"/>
        <v>0</v>
      </c>
      <c r="W117" s="72">
        <f t="shared" si="16"/>
        <v>0</v>
      </c>
      <c r="X117" s="73"/>
      <c r="Y117" s="36"/>
    </row>
    <row r="118" spans="2:25" x14ac:dyDescent="0.25">
      <c r="B118" s="101">
        <v>109</v>
      </c>
      <c r="C118" s="21" t="s">
        <v>48</v>
      </c>
      <c r="D118" s="121"/>
      <c r="E118" s="20">
        <v>1040140193</v>
      </c>
      <c r="F118" s="20" t="s">
        <v>63</v>
      </c>
      <c r="G118" s="82" t="s">
        <v>808</v>
      </c>
      <c r="H118" s="82" t="s">
        <v>254</v>
      </c>
      <c r="I118" s="82" t="s">
        <v>365</v>
      </c>
      <c r="J118" s="82" t="s">
        <v>385</v>
      </c>
      <c r="K118" s="82" t="s">
        <v>386</v>
      </c>
      <c r="L118" s="67">
        <v>4</v>
      </c>
      <c r="M118" s="67" t="s">
        <v>46</v>
      </c>
      <c r="N118" s="68">
        <v>1107</v>
      </c>
      <c r="O118" s="67" t="s">
        <v>37</v>
      </c>
      <c r="P118" s="67">
        <f t="shared" si="14"/>
        <v>4428</v>
      </c>
      <c r="Q118" s="69" t="s">
        <v>46</v>
      </c>
      <c r="R118" s="67">
        <v>1107</v>
      </c>
      <c r="S118" s="67" t="s">
        <v>37</v>
      </c>
      <c r="T118" s="70"/>
      <c r="U118" s="56"/>
      <c r="V118" s="71">
        <f t="shared" si="15"/>
        <v>0</v>
      </c>
      <c r="W118" s="72">
        <f t="shared" si="16"/>
        <v>0</v>
      </c>
      <c r="X118" s="73"/>
      <c r="Y118" s="36"/>
    </row>
    <row r="119" spans="2:25" x14ac:dyDescent="0.25">
      <c r="B119" s="101">
        <v>110</v>
      </c>
      <c r="C119" s="21" t="s">
        <v>48</v>
      </c>
      <c r="D119" s="121"/>
      <c r="E119" s="20">
        <v>1040150001</v>
      </c>
      <c r="F119" s="20" t="s">
        <v>63</v>
      </c>
      <c r="G119" s="82" t="s">
        <v>809</v>
      </c>
      <c r="H119" s="82" t="s">
        <v>388</v>
      </c>
      <c r="I119" s="82" t="s">
        <v>387</v>
      </c>
      <c r="J119" s="82" t="s">
        <v>389</v>
      </c>
      <c r="K119" s="82" t="s">
        <v>390</v>
      </c>
      <c r="L119" s="67">
        <v>12</v>
      </c>
      <c r="M119" s="67" t="s">
        <v>41</v>
      </c>
      <c r="N119" s="68">
        <v>148</v>
      </c>
      <c r="O119" s="67" t="s">
        <v>37</v>
      </c>
      <c r="P119" s="67">
        <f t="shared" si="14"/>
        <v>1776</v>
      </c>
      <c r="Q119" s="69" t="s">
        <v>41</v>
      </c>
      <c r="R119" s="67">
        <v>148</v>
      </c>
      <c r="S119" s="67" t="s">
        <v>37</v>
      </c>
      <c r="T119" s="70"/>
      <c r="U119" s="56"/>
      <c r="V119" s="71">
        <f t="shared" si="15"/>
        <v>0</v>
      </c>
      <c r="W119" s="72">
        <f t="shared" si="16"/>
        <v>0</v>
      </c>
      <c r="X119" s="73"/>
      <c r="Y119" s="36"/>
    </row>
    <row r="120" spans="2:25" x14ac:dyDescent="0.25">
      <c r="B120" s="101">
        <v>111</v>
      </c>
      <c r="C120" s="21" t="s">
        <v>48</v>
      </c>
      <c r="D120" s="121"/>
      <c r="E120" s="20">
        <v>1040150002</v>
      </c>
      <c r="F120" s="20" t="s">
        <v>63</v>
      </c>
      <c r="G120" s="82" t="s">
        <v>810</v>
      </c>
      <c r="H120" s="82" t="s">
        <v>392</v>
      </c>
      <c r="I120" s="82" t="s">
        <v>391</v>
      </c>
      <c r="J120" s="82" t="s">
        <v>393</v>
      </c>
      <c r="K120" s="82" t="s">
        <v>394</v>
      </c>
      <c r="L120" s="67">
        <v>14</v>
      </c>
      <c r="M120" s="67" t="s">
        <v>39</v>
      </c>
      <c r="N120" s="68">
        <v>422</v>
      </c>
      <c r="O120" s="67" t="s">
        <v>37</v>
      </c>
      <c r="P120" s="67">
        <f t="shared" ref="P120" si="17">N120*L120</f>
        <v>5908</v>
      </c>
      <c r="Q120" s="69" t="s">
        <v>39</v>
      </c>
      <c r="R120" s="67">
        <v>5908</v>
      </c>
      <c r="S120" s="67" t="s">
        <v>39</v>
      </c>
      <c r="T120" s="70"/>
      <c r="U120" s="56"/>
      <c r="V120" s="71">
        <f t="shared" si="15"/>
        <v>0</v>
      </c>
      <c r="W120" s="72">
        <f t="shared" si="16"/>
        <v>0</v>
      </c>
      <c r="X120" s="73"/>
      <c r="Y120" s="36"/>
    </row>
    <row r="121" spans="2:25" x14ac:dyDescent="0.25">
      <c r="B121" s="101">
        <v>112</v>
      </c>
      <c r="C121" s="21" t="s">
        <v>48</v>
      </c>
      <c r="D121" s="121"/>
      <c r="E121" s="20">
        <v>1040150004</v>
      </c>
      <c r="F121" s="20" t="s">
        <v>63</v>
      </c>
      <c r="G121" s="74" t="s">
        <v>811</v>
      </c>
      <c r="H121" s="74" t="s">
        <v>396</v>
      </c>
      <c r="I121" s="74" t="s">
        <v>395</v>
      </c>
      <c r="J121" s="74" t="s">
        <v>397</v>
      </c>
      <c r="K121" s="74" t="s">
        <v>398</v>
      </c>
      <c r="L121" s="67">
        <v>20</v>
      </c>
      <c r="M121" s="67" t="s">
        <v>41</v>
      </c>
      <c r="N121" s="68">
        <v>292</v>
      </c>
      <c r="O121" s="67" t="s">
        <v>37</v>
      </c>
      <c r="P121" s="67">
        <f t="shared" ref="P121:P151" si="18">N121*L121</f>
        <v>5840</v>
      </c>
      <c r="Q121" s="69" t="s">
        <v>41</v>
      </c>
      <c r="R121" s="67">
        <v>292</v>
      </c>
      <c r="S121" s="67" t="s">
        <v>37</v>
      </c>
      <c r="T121" s="70"/>
      <c r="U121" s="56"/>
      <c r="V121" s="71">
        <f t="shared" si="15"/>
        <v>0</v>
      </c>
      <c r="W121" s="72">
        <f t="shared" si="16"/>
        <v>0</v>
      </c>
      <c r="X121" s="73"/>
      <c r="Y121" s="36"/>
    </row>
    <row r="122" spans="2:25" x14ac:dyDescent="0.25">
      <c r="B122" s="101">
        <v>113</v>
      </c>
      <c r="C122" s="21" t="s">
        <v>48</v>
      </c>
      <c r="D122" s="121"/>
      <c r="E122" s="20">
        <v>1040160008</v>
      </c>
      <c r="F122" s="20" t="s">
        <v>63</v>
      </c>
      <c r="G122" s="82" t="s">
        <v>812</v>
      </c>
      <c r="H122" s="82" t="s">
        <v>400</v>
      </c>
      <c r="I122" s="82" t="s">
        <v>399</v>
      </c>
      <c r="J122" s="82" t="s">
        <v>401</v>
      </c>
      <c r="K122" s="82" t="s">
        <v>402</v>
      </c>
      <c r="L122" s="67">
        <v>3</v>
      </c>
      <c r="M122" s="67" t="s">
        <v>41</v>
      </c>
      <c r="N122" s="68">
        <v>363</v>
      </c>
      <c r="O122" s="67" t="s">
        <v>37</v>
      </c>
      <c r="P122" s="67">
        <f t="shared" si="18"/>
        <v>1089</v>
      </c>
      <c r="Q122" s="69" t="s">
        <v>41</v>
      </c>
      <c r="R122" s="67">
        <v>363</v>
      </c>
      <c r="S122" s="67" t="s">
        <v>37</v>
      </c>
      <c r="T122" s="70"/>
      <c r="U122" s="56"/>
      <c r="V122" s="71">
        <f t="shared" ref="V122:V151" si="19">T122+(T122*U122)</f>
        <v>0</v>
      </c>
      <c r="W122" s="72">
        <f t="shared" ref="W122:W151" si="20">V122*R122</f>
        <v>0</v>
      </c>
      <c r="X122" s="73"/>
      <c r="Y122" s="36"/>
    </row>
    <row r="123" spans="2:25" x14ac:dyDescent="0.25">
      <c r="B123" s="101">
        <v>114</v>
      </c>
      <c r="C123" s="21" t="s">
        <v>48</v>
      </c>
      <c r="D123" s="121"/>
      <c r="E123" s="20">
        <v>1040160020</v>
      </c>
      <c r="F123" s="20" t="s">
        <v>63</v>
      </c>
      <c r="G123" s="82" t="s">
        <v>813</v>
      </c>
      <c r="H123" s="82" t="s">
        <v>254</v>
      </c>
      <c r="I123" s="82" t="s">
        <v>403</v>
      </c>
      <c r="J123" s="82" t="s">
        <v>404</v>
      </c>
      <c r="K123" s="82" t="s">
        <v>405</v>
      </c>
      <c r="L123" s="67">
        <v>4</v>
      </c>
      <c r="M123" s="67" t="s">
        <v>46</v>
      </c>
      <c r="N123" s="68">
        <v>728</v>
      </c>
      <c r="O123" s="67" t="s">
        <v>37</v>
      </c>
      <c r="P123" s="67">
        <f t="shared" si="18"/>
        <v>2912</v>
      </c>
      <c r="Q123" s="69" t="s">
        <v>46</v>
      </c>
      <c r="R123" s="67">
        <v>728</v>
      </c>
      <c r="S123" s="67" t="s">
        <v>37</v>
      </c>
      <c r="T123" s="70"/>
      <c r="U123" s="56"/>
      <c r="V123" s="71">
        <f t="shared" si="19"/>
        <v>0</v>
      </c>
      <c r="W123" s="72">
        <f t="shared" si="20"/>
        <v>0</v>
      </c>
      <c r="X123" s="73"/>
      <c r="Y123" s="36"/>
    </row>
    <row r="124" spans="2:25" x14ac:dyDescent="0.25">
      <c r="B124" s="101">
        <v>115</v>
      </c>
      <c r="C124" s="21" t="s">
        <v>48</v>
      </c>
      <c r="D124" s="121"/>
      <c r="E124" s="20">
        <v>1040160041</v>
      </c>
      <c r="F124" s="20" t="s">
        <v>63</v>
      </c>
      <c r="G124" s="74" t="s">
        <v>815</v>
      </c>
      <c r="H124" s="74" t="s">
        <v>407</v>
      </c>
      <c r="I124" s="74" t="s">
        <v>406</v>
      </c>
      <c r="J124" s="74" t="s">
        <v>408</v>
      </c>
      <c r="K124" s="74" t="s">
        <v>409</v>
      </c>
      <c r="L124" s="67">
        <v>6</v>
      </c>
      <c r="M124" s="67" t="s">
        <v>41</v>
      </c>
      <c r="N124" s="68">
        <v>242</v>
      </c>
      <c r="O124" s="67" t="s">
        <v>37</v>
      </c>
      <c r="P124" s="67">
        <f t="shared" si="18"/>
        <v>1452</v>
      </c>
      <c r="Q124" s="69" t="s">
        <v>41</v>
      </c>
      <c r="R124" s="67">
        <v>242</v>
      </c>
      <c r="S124" s="67" t="s">
        <v>37</v>
      </c>
      <c r="T124" s="70"/>
      <c r="U124" s="56"/>
      <c r="V124" s="71">
        <f t="shared" si="19"/>
        <v>0</v>
      </c>
      <c r="W124" s="72">
        <f t="shared" si="20"/>
        <v>0</v>
      </c>
      <c r="X124" s="73"/>
      <c r="Y124" s="36"/>
    </row>
    <row r="125" spans="2:25" x14ac:dyDescent="0.25">
      <c r="B125" s="101">
        <v>116</v>
      </c>
      <c r="C125" s="21" t="s">
        <v>48</v>
      </c>
      <c r="D125" s="121"/>
      <c r="E125" s="20">
        <v>1040200001</v>
      </c>
      <c r="F125" s="20" t="s">
        <v>63</v>
      </c>
      <c r="G125" s="82" t="s">
        <v>814</v>
      </c>
      <c r="H125" s="82" t="s">
        <v>411</v>
      </c>
      <c r="I125" s="82" t="s">
        <v>410</v>
      </c>
      <c r="J125" s="82" t="s">
        <v>412</v>
      </c>
      <c r="K125" s="82" t="s">
        <v>413</v>
      </c>
      <c r="L125" s="67">
        <v>6</v>
      </c>
      <c r="M125" s="67" t="s">
        <v>41</v>
      </c>
      <c r="N125" s="68">
        <v>627</v>
      </c>
      <c r="O125" s="67" t="s">
        <v>37</v>
      </c>
      <c r="P125" s="67">
        <f t="shared" si="18"/>
        <v>3762</v>
      </c>
      <c r="Q125" s="69" t="s">
        <v>41</v>
      </c>
      <c r="R125" s="67">
        <v>627</v>
      </c>
      <c r="S125" s="67" t="s">
        <v>37</v>
      </c>
      <c r="T125" s="70"/>
      <c r="U125" s="56"/>
      <c r="V125" s="71">
        <f t="shared" si="19"/>
        <v>0</v>
      </c>
      <c r="W125" s="72">
        <f t="shared" si="20"/>
        <v>0</v>
      </c>
      <c r="X125" s="73"/>
      <c r="Y125" s="36"/>
    </row>
    <row r="126" spans="2:25" x14ac:dyDescent="0.25">
      <c r="B126" s="101">
        <v>117</v>
      </c>
      <c r="C126" s="21" t="s">
        <v>48</v>
      </c>
      <c r="D126" s="121"/>
      <c r="E126" s="20">
        <v>1040200006</v>
      </c>
      <c r="F126" s="20" t="s">
        <v>63</v>
      </c>
      <c r="G126" s="82" t="s">
        <v>816</v>
      </c>
      <c r="H126" s="82" t="s">
        <v>145</v>
      </c>
      <c r="I126" s="82" t="s">
        <v>414</v>
      </c>
      <c r="J126" s="82" t="s">
        <v>415</v>
      </c>
      <c r="K126" s="82" t="s">
        <v>416</v>
      </c>
      <c r="L126" s="67">
        <v>12</v>
      </c>
      <c r="M126" s="67" t="s">
        <v>41</v>
      </c>
      <c r="N126" s="68">
        <v>961</v>
      </c>
      <c r="O126" s="67" t="s">
        <v>37</v>
      </c>
      <c r="P126" s="67">
        <f t="shared" si="18"/>
        <v>11532</v>
      </c>
      <c r="Q126" s="69" t="s">
        <v>41</v>
      </c>
      <c r="R126" s="67">
        <v>961</v>
      </c>
      <c r="S126" s="67" t="s">
        <v>37</v>
      </c>
      <c r="T126" s="70"/>
      <c r="U126" s="56"/>
      <c r="V126" s="71">
        <f t="shared" si="19"/>
        <v>0</v>
      </c>
      <c r="W126" s="72">
        <f t="shared" si="20"/>
        <v>0</v>
      </c>
      <c r="X126" s="73"/>
      <c r="Y126" s="36"/>
    </row>
    <row r="127" spans="2:25" x14ac:dyDescent="0.25">
      <c r="B127" s="101">
        <v>118</v>
      </c>
      <c r="C127" s="21" t="s">
        <v>48</v>
      </c>
      <c r="D127" s="121"/>
      <c r="E127" s="20">
        <v>1040220020</v>
      </c>
      <c r="F127" s="20" t="s">
        <v>63</v>
      </c>
      <c r="G127" s="82" t="s">
        <v>817</v>
      </c>
      <c r="H127" s="82" t="s">
        <v>418</v>
      </c>
      <c r="I127" s="82" t="s">
        <v>417</v>
      </c>
      <c r="J127" s="82" t="s">
        <v>419</v>
      </c>
      <c r="K127" s="82" t="s">
        <v>420</v>
      </c>
      <c r="L127" s="67">
        <v>35</v>
      </c>
      <c r="M127" s="67" t="s">
        <v>39</v>
      </c>
      <c r="N127" s="68">
        <v>8662</v>
      </c>
      <c r="O127" s="67" t="s">
        <v>37</v>
      </c>
      <c r="P127" s="67">
        <f t="shared" si="18"/>
        <v>303170</v>
      </c>
      <c r="Q127" s="69" t="s">
        <v>39</v>
      </c>
      <c r="R127" s="67">
        <v>8662</v>
      </c>
      <c r="S127" s="67" t="s">
        <v>37</v>
      </c>
      <c r="T127" s="70"/>
      <c r="U127" s="56"/>
      <c r="V127" s="71">
        <f t="shared" si="19"/>
        <v>0</v>
      </c>
      <c r="W127" s="72">
        <f t="shared" si="20"/>
        <v>0</v>
      </c>
      <c r="X127" s="73"/>
      <c r="Y127" s="36"/>
    </row>
    <row r="128" spans="2:25" x14ac:dyDescent="0.25">
      <c r="B128" s="101">
        <v>119</v>
      </c>
      <c r="C128" s="21" t="s">
        <v>48</v>
      </c>
      <c r="D128" s="121"/>
      <c r="E128" s="20">
        <v>1040220043</v>
      </c>
      <c r="F128" s="20" t="s">
        <v>63</v>
      </c>
      <c r="G128" s="74" t="s">
        <v>1321</v>
      </c>
      <c r="H128" s="74" t="s">
        <v>1322</v>
      </c>
      <c r="I128" s="74" t="s">
        <v>421</v>
      </c>
      <c r="J128" s="74" t="s">
        <v>422</v>
      </c>
      <c r="K128" s="74" t="s">
        <v>423</v>
      </c>
      <c r="L128" s="67">
        <v>10</v>
      </c>
      <c r="M128" s="67" t="s">
        <v>51</v>
      </c>
      <c r="N128" s="68">
        <v>97</v>
      </c>
      <c r="O128" s="67" t="s">
        <v>37</v>
      </c>
      <c r="P128" s="67">
        <f t="shared" si="18"/>
        <v>970</v>
      </c>
      <c r="Q128" s="69" t="s">
        <v>51</v>
      </c>
      <c r="R128" s="67">
        <v>97</v>
      </c>
      <c r="S128" s="67" t="s">
        <v>37</v>
      </c>
      <c r="T128" s="70"/>
      <c r="U128" s="56"/>
      <c r="V128" s="71">
        <f t="shared" si="19"/>
        <v>0</v>
      </c>
      <c r="W128" s="72">
        <f t="shared" si="20"/>
        <v>0</v>
      </c>
      <c r="X128" s="73"/>
      <c r="Y128" s="36"/>
    </row>
    <row r="129" spans="2:25" x14ac:dyDescent="0.25">
      <c r="B129" s="101">
        <v>120</v>
      </c>
      <c r="C129" s="21" t="s">
        <v>48</v>
      </c>
      <c r="D129" s="121"/>
      <c r="E129" s="20">
        <v>1040220050</v>
      </c>
      <c r="F129" s="20" t="s">
        <v>63</v>
      </c>
      <c r="G129" s="82" t="s">
        <v>818</v>
      </c>
      <c r="H129" s="82" t="s">
        <v>425</v>
      </c>
      <c r="I129" s="82" t="s">
        <v>424</v>
      </c>
      <c r="J129" s="82" t="s">
        <v>426</v>
      </c>
      <c r="K129" s="82" t="s">
        <v>427</v>
      </c>
      <c r="L129" s="67">
        <v>3</v>
      </c>
      <c r="M129" s="67" t="s">
        <v>46</v>
      </c>
      <c r="N129" s="68">
        <v>1161</v>
      </c>
      <c r="O129" s="67" t="s">
        <v>37</v>
      </c>
      <c r="P129" s="67">
        <f t="shared" si="18"/>
        <v>3483</v>
      </c>
      <c r="Q129" s="69" t="s">
        <v>46</v>
      </c>
      <c r="R129" s="67">
        <v>1161</v>
      </c>
      <c r="S129" s="67" t="s">
        <v>37</v>
      </c>
      <c r="T129" s="70"/>
      <c r="U129" s="56"/>
      <c r="V129" s="71">
        <f t="shared" si="19"/>
        <v>0</v>
      </c>
      <c r="W129" s="72">
        <f t="shared" si="20"/>
        <v>0</v>
      </c>
      <c r="X129" s="73"/>
      <c r="Y129" s="36"/>
    </row>
    <row r="130" spans="2:25" x14ac:dyDescent="0.25">
      <c r="B130" s="101">
        <v>121</v>
      </c>
      <c r="C130" s="21" t="s">
        <v>48</v>
      </c>
      <c r="D130" s="121"/>
      <c r="E130" s="20">
        <v>1040240008</v>
      </c>
      <c r="F130" s="20" t="s">
        <v>63</v>
      </c>
      <c r="G130" s="82" t="s">
        <v>819</v>
      </c>
      <c r="H130" s="82" t="s">
        <v>332</v>
      </c>
      <c r="I130" s="82" t="s">
        <v>428</v>
      </c>
      <c r="J130" s="82" t="s">
        <v>429</v>
      </c>
      <c r="K130" s="82" t="s">
        <v>430</v>
      </c>
      <c r="L130" s="67">
        <v>25</v>
      </c>
      <c r="M130" s="67" t="s">
        <v>39</v>
      </c>
      <c r="N130" s="68">
        <v>770</v>
      </c>
      <c r="O130" s="67" t="s">
        <v>52</v>
      </c>
      <c r="P130" s="67">
        <f t="shared" si="18"/>
        <v>19250</v>
      </c>
      <c r="Q130" s="69" t="s">
        <v>39</v>
      </c>
      <c r="R130" s="67">
        <v>770</v>
      </c>
      <c r="S130" s="67" t="s">
        <v>52</v>
      </c>
      <c r="T130" s="70"/>
      <c r="U130" s="56"/>
      <c r="V130" s="71">
        <f t="shared" si="19"/>
        <v>0</v>
      </c>
      <c r="W130" s="72">
        <f t="shared" si="20"/>
        <v>0</v>
      </c>
      <c r="X130" s="73"/>
      <c r="Y130" s="36"/>
    </row>
    <row r="131" spans="2:25" x14ac:dyDescent="0.25">
      <c r="B131" s="101">
        <v>122</v>
      </c>
      <c r="C131" s="21" t="s">
        <v>48</v>
      </c>
      <c r="D131" s="121"/>
      <c r="E131" s="20">
        <v>1040260001</v>
      </c>
      <c r="F131" s="20" t="s">
        <v>63</v>
      </c>
      <c r="G131" s="82" t="s">
        <v>820</v>
      </c>
      <c r="H131" s="82" t="s">
        <v>432</v>
      </c>
      <c r="I131" s="82" t="s">
        <v>431</v>
      </c>
      <c r="J131" s="82" t="s">
        <v>433</v>
      </c>
      <c r="K131" s="82" t="s">
        <v>434</v>
      </c>
      <c r="L131" s="67">
        <v>4</v>
      </c>
      <c r="M131" s="67" t="s">
        <v>46</v>
      </c>
      <c r="N131" s="68">
        <v>218</v>
      </c>
      <c r="O131" s="67" t="s">
        <v>37</v>
      </c>
      <c r="P131" s="67">
        <f t="shared" si="18"/>
        <v>872</v>
      </c>
      <c r="Q131" s="69" t="s">
        <v>46</v>
      </c>
      <c r="R131" s="67">
        <v>218</v>
      </c>
      <c r="S131" s="67" t="s">
        <v>37</v>
      </c>
      <c r="T131" s="70"/>
      <c r="U131" s="56"/>
      <c r="V131" s="71">
        <f t="shared" si="19"/>
        <v>0</v>
      </c>
      <c r="W131" s="72">
        <f t="shared" si="20"/>
        <v>0</v>
      </c>
      <c r="X131" s="73"/>
      <c r="Y131" s="36"/>
    </row>
    <row r="132" spans="2:25" x14ac:dyDescent="0.25">
      <c r="B132" s="101">
        <v>123</v>
      </c>
      <c r="C132" s="21" t="s">
        <v>48</v>
      </c>
      <c r="D132" s="121"/>
      <c r="E132" s="20">
        <v>1040260005</v>
      </c>
      <c r="F132" s="20" t="s">
        <v>63</v>
      </c>
      <c r="G132" s="82" t="s">
        <v>821</v>
      </c>
      <c r="H132" s="82" t="s">
        <v>436</v>
      </c>
      <c r="I132" s="82" t="s">
        <v>435</v>
      </c>
      <c r="J132" s="82" t="s">
        <v>437</v>
      </c>
      <c r="K132" s="82" t="s">
        <v>438</v>
      </c>
      <c r="L132" s="67">
        <v>1</v>
      </c>
      <c r="M132" s="67" t="s">
        <v>41</v>
      </c>
      <c r="N132" s="68">
        <v>1073</v>
      </c>
      <c r="O132" s="67" t="s">
        <v>37</v>
      </c>
      <c r="P132" s="67">
        <f t="shared" si="18"/>
        <v>1073</v>
      </c>
      <c r="Q132" s="69" t="s">
        <v>41</v>
      </c>
      <c r="R132" s="67">
        <v>1073</v>
      </c>
      <c r="S132" s="67" t="s">
        <v>37</v>
      </c>
      <c r="T132" s="70"/>
      <c r="U132" s="56"/>
      <c r="V132" s="71">
        <f t="shared" si="19"/>
        <v>0</v>
      </c>
      <c r="W132" s="72">
        <f t="shared" si="20"/>
        <v>0</v>
      </c>
      <c r="X132" s="73"/>
      <c r="Y132" s="36"/>
    </row>
    <row r="133" spans="2:25" x14ac:dyDescent="0.25">
      <c r="B133" s="101">
        <v>124</v>
      </c>
      <c r="C133" s="21" t="s">
        <v>48</v>
      </c>
      <c r="D133" s="121"/>
      <c r="E133" s="20">
        <v>1040260030</v>
      </c>
      <c r="F133" s="20" t="s">
        <v>63</v>
      </c>
      <c r="G133" s="82" t="s">
        <v>822</v>
      </c>
      <c r="H133" s="82" t="s">
        <v>254</v>
      </c>
      <c r="I133" s="82" t="s">
        <v>106</v>
      </c>
      <c r="J133" s="82" t="s">
        <v>439</v>
      </c>
      <c r="K133" s="82" t="s">
        <v>440</v>
      </c>
      <c r="L133" s="67">
        <v>4</v>
      </c>
      <c r="M133" s="67" t="s">
        <v>46</v>
      </c>
      <c r="N133" s="68">
        <v>435</v>
      </c>
      <c r="O133" s="67" t="s">
        <v>37</v>
      </c>
      <c r="P133" s="67">
        <f t="shared" si="18"/>
        <v>1740</v>
      </c>
      <c r="Q133" s="69" t="s">
        <v>46</v>
      </c>
      <c r="R133" s="67">
        <v>435</v>
      </c>
      <c r="S133" s="67" t="s">
        <v>37</v>
      </c>
      <c r="T133" s="70"/>
      <c r="U133" s="56"/>
      <c r="V133" s="71">
        <f t="shared" si="19"/>
        <v>0</v>
      </c>
      <c r="W133" s="72">
        <f t="shared" si="20"/>
        <v>0</v>
      </c>
      <c r="X133" s="73"/>
      <c r="Y133" s="36"/>
    </row>
    <row r="134" spans="2:25" x14ac:dyDescent="0.25">
      <c r="B134" s="101">
        <v>125</v>
      </c>
      <c r="C134" s="21" t="s">
        <v>48</v>
      </c>
      <c r="D134" s="121"/>
      <c r="E134" s="20">
        <v>1040300011</v>
      </c>
      <c r="F134" s="20" t="s">
        <v>63</v>
      </c>
      <c r="G134" s="74" t="s">
        <v>823</v>
      </c>
      <c r="H134" s="74" t="s">
        <v>442</v>
      </c>
      <c r="I134" s="74" t="s">
        <v>441</v>
      </c>
      <c r="J134" s="74" t="s">
        <v>443</v>
      </c>
      <c r="K134" s="74" t="s">
        <v>444</v>
      </c>
      <c r="L134" s="67">
        <v>200</v>
      </c>
      <c r="M134" s="67" t="s">
        <v>41</v>
      </c>
      <c r="N134" s="68">
        <v>421</v>
      </c>
      <c r="O134" s="67" t="s">
        <v>37</v>
      </c>
      <c r="P134" s="67">
        <f t="shared" si="18"/>
        <v>84200</v>
      </c>
      <c r="Q134" s="69" t="s">
        <v>41</v>
      </c>
      <c r="R134" s="67">
        <v>421</v>
      </c>
      <c r="S134" s="67" t="s">
        <v>37</v>
      </c>
      <c r="T134" s="70"/>
      <c r="U134" s="56"/>
      <c r="V134" s="71">
        <f t="shared" si="19"/>
        <v>0</v>
      </c>
      <c r="W134" s="72">
        <f t="shared" si="20"/>
        <v>0</v>
      </c>
      <c r="X134" s="73"/>
      <c r="Y134" s="36"/>
    </row>
    <row r="135" spans="2:25" x14ac:dyDescent="0.25">
      <c r="B135" s="101">
        <v>126</v>
      </c>
      <c r="C135" s="21" t="s">
        <v>48</v>
      </c>
      <c r="D135" s="121"/>
      <c r="E135" s="20">
        <v>1040300020</v>
      </c>
      <c r="F135" s="20" t="s">
        <v>63</v>
      </c>
      <c r="G135" s="82" t="s">
        <v>824</v>
      </c>
      <c r="H135" s="82" t="s">
        <v>234</v>
      </c>
      <c r="I135" s="82" t="s">
        <v>445</v>
      </c>
      <c r="J135" s="82" t="s">
        <v>446</v>
      </c>
      <c r="K135" s="82" t="s">
        <v>447</v>
      </c>
      <c r="L135" s="67">
        <v>30</v>
      </c>
      <c r="M135" s="67" t="s">
        <v>39</v>
      </c>
      <c r="N135" s="68">
        <v>241</v>
      </c>
      <c r="O135" s="67" t="s">
        <v>37</v>
      </c>
      <c r="P135" s="67">
        <f t="shared" si="18"/>
        <v>7230</v>
      </c>
      <c r="Q135" s="69" t="s">
        <v>39</v>
      </c>
      <c r="R135" s="67">
        <v>241</v>
      </c>
      <c r="S135" s="67" t="s">
        <v>37</v>
      </c>
      <c r="T135" s="70"/>
      <c r="U135" s="56"/>
      <c r="V135" s="71">
        <f t="shared" si="19"/>
        <v>0</v>
      </c>
      <c r="W135" s="72">
        <f t="shared" si="20"/>
        <v>0</v>
      </c>
      <c r="X135" s="73"/>
      <c r="Y135" s="36"/>
    </row>
    <row r="136" spans="2:25" x14ac:dyDescent="0.25">
      <c r="B136" s="101">
        <v>127</v>
      </c>
      <c r="C136" s="21" t="s">
        <v>48</v>
      </c>
      <c r="D136" s="121"/>
      <c r="E136" s="20">
        <v>1040320015</v>
      </c>
      <c r="F136" s="20" t="s">
        <v>63</v>
      </c>
      <c r="G136" s="82" t="s">
        <v>825</v>
      </c>
      <c r="H136" s="82" t="s">
        <v>449</v>
      </c>
      <c r="I136" s="82" t="s">
        <v>448</v>
      </c>
      <c r="J136" s="82" t="s">
        <v>450</v>
      </c>
      <c r="K136" s="82" t="s">
        <v>451</v>
      </c>
      <c r="L136" s="67">
        <v>4</v>
      </c>
      <c r="M136" s="67" t="s">
        <v>41</v>
      </c>
      <c r="N136" s="68">
        <v>338</v>
      </c>
      <c r="O136" s="67" t="s">
        <v>37</v>
      </c>
      <c r="P136" s="67">
        <f t="shared" si="18"/>
        <v>1352</v>
      </c>
      <c r="Q136" s="69" t="s">
        <v>41</v>
      </c>
      <c r="R136" s="67">
        <v>338</v>
      </c>
      <c r="S136" s="67" t="s">
        <v>37</v>
      </c>
      <c r="T136" s="70"/>
      <c r="U136" s="56"/>
      <c r="V136" s="71">
        <f t="shared" si="19"/>
        <v>0</v>
      </c>
      <c r="W136" s="72">
        <f t="shared" si="20"/>
        <v>0</v>
      </c>
      <c r="X136" s="73"/>
      <c r="Y136" s="36"/>
    </row>
    <row r="137" spans="2:25" x14ac:dyDescent="0.25">
      <c r="B137" s="101">
        <v>128</v>
      </c>
      <c r="C137" s="21" t="s">
        <v>48</v>
      </c>
      <c r="D137" s="121"/>
      <c r="E137" s="20">
        <v>1040320045</v>
      </c>
      <c r="F137" s="20" t="s">
        <v>63</v>
      </c>
      <c r="G137" s="82" t="s">
        <v>826</v>
      </c>
      <c r="H137" s="82" t="s">
        <v>254</v>
      </c>
      <c r="I137" s="82" t="s">
        <v>365</v>
      </c>
      <c r="J137" s="82" t="s">
        <v>452</v>
      </c>
      <c r="K137" s="82" t="s">
        <v>453</v>
      </c>
      <c r="L137" s="67">
        <v>4</v>
      </c>
      <c r="M137" s="67" t="s">
        <v>46</v>
      </c>
      <c r="N137" s="68">
        <v>318</v>
      </c>
      <c r="O137" s="67" t="s">
        <v>37</v>
      </c>
      <c r="P137" s="67">
        <f t="shared" si="18"/>
        <v>1272</v>
      </c>
      <c r="Q137" s="69" t="s">
        <v>46</v>
      </c>
      <c r="R137" s="67">
        <v>318</v>
      </c>
      <c r="S137" s="67" t="s">
        <v>37</v>
      </c>
      <c r="T137" s="70"/>
      <c r="U137" s="56"/>
      <c r="V137" s="71">
        <f t="shared" si="19"/>
        <v>0</v>
      </c>
      <c r="W137" s="72">
        <f t="shared" si="20"/>
        <v>0</v>
      </c>
      <c r="X137" s="73"/>
      <c r="Y137" s="36"/>
    </row>
    <row r="138" spans="2:25" x14ac:dyDescent="0.25">
      <c r="B138" s="101">
        <v>129</v>
      </c>
      <c r="C138" s="21" t="s">
        <v>48</v>
      </c>
      <c r="D138" s="121"/>
      <c r="E138" s="20">
        <v>1040320050</v>
      </c>
      <c r="F138" s="20" t="s">
        <v>63</v>
      </c>
      <c r="G138" s="82" t="s">
        <v>827</v>
      </c>
      <c r="H138" s="82" t="s">
        <v>455</v>
      </c>
      <c r="I138" s="82" t="s">
        <v>454</v>
      </c>
      <c r="J138" s="82" t="s">
        <v>456</v>
      </c>
      <c r="K138" s="82" t="s">
        <v>457</v>
      </c>
      <c r="L138" s="67">
        <v>8</v>
      </c>
      <c r="M138" s="67" t="s">
        <v>39</v>
      </c>
      <c r="N138" s="68">
        <v>389</v>
      </c>
      <c r="O138" s="67" t="s">
        <v>37</v>
      </c>
      <c r="P138" s="67">
        <f t="shared" si="18"/>
        <v>3112</v>
      </c>
      <c r="Q138" s="69" t="s">
        <v>39</v>
      </c>
      <c r="R138" s="67">
        <v>389</v>
      </c>
      <c r="S138" s="67" t="s">
        <v>37</v>
      </c>
      <c r="T138" s="70"/>
      <c r="U138" s="56"/>
      <c r="V138" s="71">
        <f t="shared" si="19"/>
        <v>0</v>
      </c>
      <c r="W138" s="72">
        <f t="shared" si="20"/>
        <v>0</v>
      </c>
      <c r="X138" s="73"/>
      <c r="Y138" s="36"/>
    </row>
    <row r="139" spans="2:25" x14ac:dyDescent="0.25">
      <c r="B139" s="101">
        <v>130</v>
      </c>
      <c r="C139" s="21" t="s">
        <v>48</v>
      </c>
      <c r="D139" s="121"/>
      <c r="E139" s="20">
        <v>1040320081</v>
      </c>
      <c r="F139" s="20" t="s">
        <v>63</v>
      </c>
      <c r="G139" s="82" t="s">
        <v>828</v>
      </c>
      <c r="H139" s="82" t="s">
        <v>407</v>
      </c>
      <c r="I139" s="82" t="s">
        <v>458</v>
      </c>
      <c r="J139" s="82" t="s">
        <v>459</v>
      </c>
      <c r="K139" s="82" t="s">
        <v>460</v>
      </c>
      <c r="L139" s="67">
        <v>6</v>
      </c>
      <c r="M139" s="67" t="s">
        <v>50</v>
      </c>
      <c r="N139" s="68">
        <v>749</v>
      </c>
      <c r="O139" s="67" t="s">
        <v>37</v>
      </c>
      <c r="P139" s="67">
        <f t="shared" si="18"/>
        <v>4494</v>
      </c>
      <c r="Q139" s="69" t="s">
        <v>50</v>
      </c>
      <c r="R139" s="67">
        <v>749</v>
      </c>
      <c r="S139" s="67" t="s">
        <v>37</v>
      </c>
      <c r="T139" s="70"/>
      <c r="U139" s="56"/>
      <c r="V139" s="71">
        <f t="shared" si="19"/>
        <v>0</v>
      </c>
      <c r="W139" s="72">
        <f t="shared" si="20"/>
        <v>0</v>
      </c>
      <c r="X139" s="73"/>
      <c r="Y139" s="36"/>
    </row>
    <row r="140" spans="2:25" x14ac:dyDescent="0.25">
      <c r="B140" s="101">
        <v>131</v>
      </c>
      <c r="C140" s="21" t="s">
        <v>48</v>
      </c>
      <c r="D140" s="121"/>
      <c r="E140" s="20">
        <v>1040320105</v>
      </c>
      <c r="F140" s="20" t="s">
        <v>63</v>
      </c>
      <c r="G140" s="74" t="s">
        <v>829</v>
      </c>
      <c r="H140" s="74" t="s">
        <v>407</v>
      </c>
      <c r="I140" s="74" t="s">
        <v>461</v>
      </c>
      <c r="J140" s="74" t="s">
        <v>462</v>
      </c>
      <c r="K140" s="74" t="s">
        <v>463</v>
      </c>
      <c r="L140" s="67">
        <v>6</v>
      </c>
      <c r="M140" s="67" t="s">
        <v>50</v>
      </c>
      <c r="N140" s="68">
        <v>341</v>
      </c>
      <c r="O140" s="67" t="s">
        <v>37</v>
      </c>
      <c r="P140" s="67">
        <f t="shared" si="18"/>
        <v>2046</v>
      </c>
      <c r="Q140" s="69" t="s">
        <v>50</v>
      </c>
      <c r="R140" s="67">
        <v>341</v>
      </c>
      <c r="S140" s="67" t="s">
        <v>37</v>
      </c>
      <c r="T140" s="70"/>
      <c r="U140" s="56"/>
      <c r="V140" s="71">
        <f t="shared" si="19"/>
        <v>0</v>
      </c>
      <c r="W140" s="72">
        <f t="shared" si="20"/>
        <v>0</v>
      </c>
      <c r="X140" s="73"/>
      <c r="Y140" s="36"/>
    </row>
    <row r="141" spans="2:25" x14ac:dyDescent="0.25">
      <c r="B141" s="101">
        <v>132</v>
      </c>
      <c r="C141" s="21" t="s">
        <v>48</v>
      </c>
      <c r="D141" s="121"/>
      <c r="E141" s="20">
        <v>1040320120</v>
      </c>
      <c r="F141" s="20" t="s">
        <v>63</v>
      </c>
      <c r="G141" s="82" t="s">
        <v>830</v>
      </c>
      <c r="H141" s="82" t="s">
        <v>254</v>
      </c>
      <c r="I141" s="82" t="s">
        <v>464</v>
      </c>
      <c r="J141" s="82" t="s">
        <v>465</v>
      </c>
      <c r="K141" s="82" t="s">
        <v>465</v>
      </c>
      <c r="L141" s="67">
        <v>4</v>
      </c>
      <c r="M141" s="67" t="s">
        <v>46</v>
      </c>
      <c r="N141" s="68">
        <v>565</v>
      </c>
      <c r="O141" s="67" t="s">
        <v>37</v>
      </c>
      <c r="P141" s="67">
        <f t="shared" si="18"/>
        <v>2260</v>
      </c>
      <c r="Q141" s="69" t="s">
        <v>46</v>
      </c>
      <c r="R141" s="67">
        <v>565</v>
      </c>
      <c r="S141" s="67" t="s">
        <v>37</v>
      </c>
      <c r="T141" s="70"/>
      <c r="U141" s="56"/>
      <c r="V141" s="71">
        <f t="shared" si="19"/>
        <v>0</v>
      </c>
      <c r="W141" s="72">
        <f t="shared" si="20"/>
        <v>0</v>
      </c>
      <c r="X141" s="73"/>
      <c r="Y141" s="36"/>
    </row>
    <row r="142" spans="2:25" x14ac:dyDescent="0.25">
      <c r="B142" s="101">
        <v>133</v>
      </c>
      <c r="C142" s="21" t="s">
        <v>48</v>
      </c>
      <c r="D142" s="121"/>
      <c r="E142" s="20">
        <v>1040320233</v>
      </c>
      <c r="F142" s="20" t="s">
        <v>63</v>
      </c>
      <c r="G142" s="82" t="s">
        <v>831</v>
      </c>
      <c r="H142" s="82" t="s">
        <v>254</v>
      </c>
      <c r="I142" s="82" t="s">
        <v>466</v>
      </c>
      <c r="J142" s="82" t="s">
        <v>467</v>
      </c>
      <c r="K142" s="82" t="s">
        <v>468</v>
      </c>
      <c r="L142" s="67">
        <v>4</v>
      </c>
      <c r="M142" s="67" t="s">
        <v>46</v>
      </c>
      <c r="N142" s="68">
        <v>592</v>
      </c>
      <c r="O142" s="67" t="s">
        <v>37</v>
      </c>
      <c r="P142" s="67">
        <f t="shared" si="18"/>
        <v>2368</v>
      </c>
      <c r="Q142" s="69" t="s">
        <v>46</v>
      </c>
      <c r="R142" s="67">
        <v>592</v>
      </c>
      <c r="S142" s="67" t="s">
        <v>37</v>
      </c>
      <c r="T142" s="70"/>
      <c r="U142" s="56"/>
      <c r="V142" s="71">
        <f t="shared" si="19"/>
        <v>0</v>
      </c>
      <c r="W142" s="72">
        <f t="shared" si="20"/>
        <v>0</v>
      </c>
      <c r="X142" s="73"/>
      <c r="Y142" s="36"/>
    </row>
    <row r="143" spans="2:25" x14ac:dyDescent="0.25">
      <c r="B143" s="101">
        <v>134</v>
      </c>
      <c r="C143" s="21" t="s">
        <v>48</v>
      </c>
      <c r="D143" s="121"/>
      <c r="E143" s="20">
        <v>1040340020</v>
      </c>
      <c r="F143" s="20" t="s">
        <v>63</v>
      </c>
      <c r="G143" s="82" t="s">
        <v>832</v>
      </c>
      <c r="H143" s="82" t="s">
        <v>469</v>
      </c>
      <c r="I143" s="82" t="s">
        <v>406</v>
      </c>
      <c r="J143" s="82" t="s">
        <v>470</v>
      </c>
      <c r="K143" s="82" t="s">
        <v>105</v>
      </c>
      <c r="L143" s="67">
        <v>6</v>
      </c>
      <c r="M143" s="67" t="s">
        <v>41</v>
      </c>
      <c r="N143" s="68">
        <v>237</v>
      </c>
      <c r="O143" s="67" t="s">
        <v>37</v>
      </c>
      <c r="P143" s="67">
        <f t="shared" si="18"/>
        <v>1422</v>
      </c>
      <c r="Q143" s="69" t="s">
        <v>41</v>
      </c>
      <c r="R143" s="67">
        <v>237</v>
      </c>
      <c r="S143" s="67" t="s">
        <v>37</v>
      </c>
      <c r="T143" s="70"/>
      <c r="U143" s="56"/>
      <c r="V143" s="71">
        <f t="shared" si="19"/>
        <v>0</v>
      </c>
      <c r="W143" s="72">
        <f t="shared" si="20"/>
        <v>0</v>
      </c>
      <c r="X143" s="73"/>
      <c r="Y143" s="36"/>
    </row>
    <row r="144" spans="2:25" x14ac:dyDescent="0.25">
      <c r="B144" s="101">
        <v>135</v>
      </c>
      <c r="C144" s="21" t="s">
        <v>48</v>
      </c>
      <c r="D144" s="121"/>
      <c r="E144" s="20">
        <v>1040380139</v>
      </c>
      <c r="F144" s="20" t="s">
        <v>63</v>
      </c>
      <c r="G144" s="74" t="s">
        <v>833</v>
      </c>
      <c r="H144" s="74" t="s">
        <v>472</v>
      </c>
      <c r="I144" s="74" t="s">
        <v>471</v>
      </c>
      <c r="J144" s="74" t="s">
        <v>473</v>
      </c>
      <c r="K144" s="74" t="s">
        <v>474</v>
      </c>
      <c r="L144" s="67">
        <v>20</v>
      </c>
      <c r="M144" s="67" t="s">
        <v>53</v>
      </c>
      <c r="N144" s="68">
        <v>1398</v>
      </c>
      <c r="O144" s="67" t="s">
        <v>41</v>
      </c>
      <c r="P144" s="67">
        <f t="shared" si="18"/>
        <v>27960</v>
      </c>
      <c r="Q144" s="69" t="s">
        <v>53</v>
      </c>
      <c r="R144" s="67">
        <v>1398</v>
      </c>
      <c r="S144" s="67" t="s">
        <v>41</v>
      </c>
      <c r="T144" s="70"/>
      <c r="U144" s="56"/>
      <c r="V144" s="71">
        <f t="shared" si="19"/>
        <v>0</v>
      </c>
      <c r="W144" s="72">
        <f t="shared" si="20"/>
        <v>0</v>
      </c>
      <c r="X144" s="73"/>
      <c r="Y144" s="36"/>
    </row>
    <row r="145" spans="2:25" x14ac:dyDescent="0.25">
      <c r="B145" s="101">
        <v>136</v>
      </c>
      <c r="C145" s="21" t="s">
        <v>48</v>
      </c>
      <c r="D145" s="121"/>
      <c r="E145" s="20">
        <v>1040380251</v>
      </c>
      <c r="F145" s="20" t="s">
        <v>63</v>
      </c>
      <c r="G145" s="82" t="s">
        <v>834</v>
      </c>
      <c r="H145" s="82" t="s">
        <v>476</v>
      </c>
      <c r="I145" s="82" t="s">
        <v>475</v>
      </c>
      <c r="J145" s="82" t="s">
        <v>477</v>
      </c>
      <c r="K145" s="82" t="s">
        <v>478</v>
      </c>
      <c r="L145" s="67">
        <v>20</v>
      </c>
      <c r="M145" s="67" t="s">
        <v>39</v>
      </c>
      <c r="N145" s="68">
        <v>401</v>
      </c>
      <c r="O145" s="67" t="s">
        <v>37</v>
      </c>
      <c r="P145" s="67">
        <f t="shared" si="18"/>
        <v>8020</v>
      </c>
      <c r="Q145" s="69" t="s">
        <v>39</v>
      </c>
      <c r="R145" s="67">
        <v>401</v>
      </c>
      <c r="S145" s="67" t="s">
        <v>37</v>
      </c>
      <c r="T145" s="70"/>
      <c r="U145" s="56"/>
      <c r="V145" s="71">
        <f t="shared" si="19"/>
        <v>0</v>
      </c>
      <c r="W145" s="72">
        <f t="shared" si="20"/>
        <v>0</v>
      </c>
      <c r="X145" s="73"/>
      <c r="Y145" s="36"/>
    </row>
    <row r="146" spans="2:25" x14ac:dyDescent="0.25">
      <c r="B146" s="101">
        <v>137</v>
      </c>
      <c r="C146" s="21" t="s">
        <v>48</v>
      </c>
      <c r="D146" s="121"/>
      <c r="E146" s="20">
        <v>1040400060</v>
      </c>
      <c r="F146" s="20" t="s">
        <v>63</v>
      </c>
      <c r="G146" s="74" t="s">
        <v>835</v>
      </c>
      <c r="H146" s="74" t="s">
        <v>479</v>
      </c>
      <c r="I146" s="74" t="s">
        <v>106</v>
      </c>
      <c r="J146" s="74" t="s">
        <v>105</v>
      </c>
      <c r="K146" s="74" t="s">
        <v>480</v>
      </c>
      <c r="L146" s="67">
        <v>50</v>
      </c>
      <c r="M146" s="67" t="s">
        <v>39</v>
      </c>
      <c r="N146" s="68">
        <v>312</v>
      </c>
      <c r="O146" s="67" t="s">
        <v>37</v>
      </c>
      <c r="P146" s="67">
        <f t="shared" si="18"/>
        <v>15600</v>
      </c>
      <c r="Q146" s="85" t="s">
        <v>39</v>
      </c>
      <c r="R146" s="67">
        <v>312</v>
      </c>
      <c r="S146" s="67" t="s">
        <v>37</v>
      </c>
      <c r="T146" s="70"/>
      <c r="U146" s="56"/>
      <c r="V146" s="71">
        <f t="shared" si="19"/>
        <v>0</v>
      </c>
      <c r="W146" s="72">
        <f t="shared" si="20"/>
        <v>0</v>
      </c>
      <c r="X146" s="73"/>
      <c r="Y146" s="36"/>
    </row>
    <row r="147" spans="2:25" x14ac:dyDescent="0.25">
      <c r="B147" s="101">
        <v>138</v>
      </c>
      <c r="C147" s="21" t="s">
        <v>48</v>
      </c>
      <c r="D147" s="121"/>
      <c r="E147" s="20">
        <v>1040420083</v>
      </c>
      <c r="F147" s="20" t="s">
        <v>63</v>
      </c>
      <c r="G147" s="74" t="s">
        <v>836</v>
      </c>
      <c r="H147" s="74" t="s">
        <v>254</v>
      </c>
      <c r="I147" s="74" t="s">
        <v>481</v>
      </c>
      <c r="J147" s="74" t="s">
        <v>482</v>
      </c>
      <c r="K147" s="74" t="s">
        <v>483</v>
      </c>
      <c r="L147" s="67">
        <v>4</v>
      </c>
      <c r="M147" s="67" t="s">
        <v>46</v>
      </c>
      <c r="N147" s="68">
        <v>112</v>
      </c>
      <c r="O147" s="67" t="s">
        <v>37</v>
      </c>
      <c r="P147" s="67">
        <f t="shared" si="18"/>
        <v>448</v>
      </c>
      <c r="Q147" s="69" t="s">
        <v>46</v>
      </c>
      <c r="R147" s="67">
        <v>112</v>
      </c>
      <c r="S147" s="67" t="s">
        <v>37</v>
      </c>
      <c r="T147" s="70"/>
      <c r="U147" s="56"/>
      <c r="V147" s="71">
        <f t="shared" si="19"/>
        <v>0</v>
      </c>
      <c r="W147" s="72">
        <f t="shared" si="20"/>
        <v>0</v>
      </c>
      <c r="X147" s="73"/>
      <c r="Y147" s="36"/>
    </row>
    <row r="148" spans="2:25" x14ac:dyDescent="0.25">
      <c r="B148" s="101">
        <v>139</v>
      </c>
      <c r="C148" s="21" t="s">
        <v>48</v>
      </c>
      <c r="D148" s="121"/>
      <c r="E148" s="20">
        <v>1040420162</v>
      </c>
      <c r="F148" s="20" t="s">
        <v>63</v>
      </c>
      <c r="G148" s="82" t="s">
        <v>837</v>
      </c>
      <c r="H148" s="82" t="s">
        <v>485</v>
      </c>
      <c r="I148" s="82" t="s">
        <v>484</v>
      </c>
      <c r="J148" s="82" t="s">
        <v>486</v>
      </c>
      <c r="K148" s="82" t="s">
        <v>487</v>
      </c>
      <c r="L148" s="67">
        <v>12</v>
      </c>
      <c r="M148" s="67" t="s">
        <v>41</v>
      </c>
      <c r="N148" s="68">
        <v>984</v>
      </c>
      <c r="O148" s="67" t="s">
        <v>37</v>
      </c>
      <c r="P148" s="67">
        <f t="shared" si="18"/>
        <v>11808</v>
      </c>
      <c r="Q148" s="69" t="s">
        <v>41</v>
      </c>
      <c r="R148" s="67">
        <v>984</v>
      </c>
      <c r="S148" s="67" t="s">
        <v>37</v>
      </c>
      <c r="T148" s="70"/>
      <c r="U148" s="56"/>
      <c r="V148" s="71">
        <f t="shared" si="19"/>
        <v>0</v>
      </c>
      <c r="W148" s="72">
        <f t="shared" si="20"/>
        <v>0</v>
      </c>
      <c r="X148" s="73"/>
      <c r="Y148" s="36"/>
    </row>
    <row r="149" spans="2:25" x14ac:dyDescent="0.25">
      <c r="B149" s="101">
        <v>140</v>
      </c>
      <c r="C149" s="21" t="s">
        <v>48</v>
      </c>
      <c r="D149" s="121"/>
      <c r="E149" s="20">
        <v>1040420170</v>
      </c>
      <c r="F149" s="20" t="s">
        <v>63</v>
      </c>
      <c r="G149" s="82" t="s">
        <v>838</v>
      </c>
      <c r="H149" s="82" t="s">
        <v>489</v>
      </c>
      <c r="I149" s="82" t="s">
        <v>488</v>
      </c>
      <c r="J149" s="82" t="s">
        <v>490</v>
      </c>
      <c r="K149" s="82" t="s">
        <v>491</v>
      </c>
      <c r="L149" s="67">
        <v>3</v>
      </c>
      <c r="M149" s="67" t="s">
        <v>41</v>
      </c>
      <c r="N149" s="68">
        <v>292</v>
      </c>
      <c r="O149" s="67" t="s">
        <v>37</v>
      </c>
      <c r="P149" s="67">
        <f t="shared" si="18"/>
        <v>876</v>
      </c>
      <c r="Q149" s="69" t="s">
        <v>41</v>
      </c>
      <c r="R149" s="67">
        <v>292</v>
      </c>
      <c r="S149" s="67" t="s">
        <v>37</v>
      </c>
      <c r="T149" s="70"/>
      <c r="U149" s="56"/>
      <c r="V149" s="71">
        <f t="shared" si="19"/>
        <v>0</v>
      </c>
      <c r="W149" s="72">
        <f t="shared" si="20"/>
        <v>0</v>
      </c>
      <c r="X149" s="73"/>
      <c r="Y149" s="36"/>
    </row>
    <row r="150" spans="2:25" x14ac:dyDescent="0.25">
      <c r="B150" s="101">
        <v>141</v>
      </c>
      <c r="C150" s="21" t="s">
        <v>48</v>
      </c>
      <c r="D150" s="121"/>
      <c r="E150" s="20">
        <v>1040440009</v>
      </c>
      <c r="F150" s="20" t="s">
        <v>63</v>
      </c>
      <c r="G150" s="82" t="s">
        <v>839</v>
      </c>
      <c r="H150" s="82" t="s">
        <v>407</v>
      </c>
      <c r="I150" s="82" t="s">
        <v>492</v>
      </c>
      <c r="J150" s="82" t="s">
        <v>493</v>
      </c>
      <c r="K150" s="82" t="s">
        <v>494</v>
      </c>
      <c r="L150" s="67">
        <v>6</v>
      </c>
      <c r="M150" s="67" t="s">
        <v>50</v>
      </c>
      <c r="N150" s="68">
        <v>849</v>
      </c>
      <c r="O150" s="67" t="s">
        <v>37</v>
      </c>
      <c r="P150" s="67">
        <f t="shared" si="18"/>
        <v>5094</v>
      </c>
      <c r="Q150" s="69" t="s">
        <v>50</v>
      </c>
      <c r="R150" s="67">
        <v>849</v>
      </c>
      <c r="S150" s="67" t="s">
        <v>37</v>
      </c>
      <c r="T150" s="70"/>
      <c r="U150" s="56"/>
      <c r="V150" s="71">
        <f t="shared" si="19"/>
        <v>0</v>
      </c>
      <c r="W150" s="72">
        <f t="shared" si="20"/>
        <v>0</v>
      </c>
      <c r="X150" s="73"/>
      <c r="Y150" s="36"/>
    </row>
    <row r="151" spans="2:25" x14ac:dyDescent="0.25">
      <c r="B151" s="101">
        <v>142</v>
      </c>
      <c r="C151" s="21" t="s">
        <v>48</v>
      </c>
      <c r="D151" s="122"/>
      <c r="E151" s="20">
        <v>1040440044</v>
      </c>
      <c r="F151" s="20" t="s">
        <v>63</v>
      </c>
      <c r="G151" s="82" t="s">
        <v>840</v>
      </c>
      <c r="H151" s="82" t="s">
        <v>496</v>
      </c>
      <c r="I151" s="82" t="s">
        <v>495</v>
      </c>
      <c r="J151" s="82" t="s">
        <v>497</v>
      </c>
      <c r="K151" s="82" t="s">
        <v>498</v>
      </c>
      <c r="L151" s="67">
        <v>6</v>
      </c>
      <c r="M151" s="67" t="s">
        <v>50</v>
      </c>
      <c r="N151" s="68">
        <v>464</v>
      </c>
      <c r="O151" s="67" t="s">
        <v>37</v>
      </c>
      <c r="P151" s="67">
        <f t="shared" si="18"/>
        <v>2784</v>
      </c>
      <c r="Q151" s="69" t="s">
        <v>50</v>
      </c>
      <c r="R151" s="67">
        <v>464</v>
      </c>
      <c r="S151" s="67" t="s">
        <v>37</v>
      </c>
      <c r="T151" s="70"/>
      <c r="U151" s="56"/>
      <c r="V151" s="71">
        <f t="shared" si="19"/>
        <v>0</v>
      </c>
      <c r="W151" s="72">
        <f t="shared" si="20"/>
        <v>0</v>
      </c>
      <c r="X151" s="73"/>
      <c r="Y151" s="36"/>
    </row>
    <row r="152" spans="2:25" x14ac:dyDescent="0.25">
      <c r="B152" s="101">
        <v>143</v>
      </c>
      <c r="C152" s="21" t="s">
        <v>54</v>
      </c>
      <c r="D152" s="120" t="s">
        <v>54</v>
      </c>
      <c r="E152" s="20">
        <v>1010500014</v>
      </c>
      <c r="F152" s="20" t="s">
        <v>63</v>
      </c>
      <c r="G152" s="74" t="s">
        <v>841</v>
      </c>
      <c r="H152" s="74" t="s">
        <v>500</v>
      </c>
      <c r="I152" s="74" t="s">
        <v>499</v>
      </c>
      <c r="J152" s="74" t="s">
        <v>501</v>
      </c>
      <c r="K152" s="74" t="s">
        <v>502</v>
      </c>
      <c r="L152" s="67">
        <v>60</v>
      </c>
      <c r="M152" s="67" t="s">
        <v>41</v>
      </c>
      <c r="N152" s="68">
        <v>198</v>
      </c>
      <c r="O152" s="67" t="s">
        <v>37</v>
      </c>
      <c r="P152" s="67">
        <f t="shared" ref="P152:P198" si="21">N152*L152</f>
        <v>11880</v>
      </c>
      <c r="Q152" s="69" t="s">
        <v>41</v>
      </c>
      <c r="R152" s="67">
        <v>198</v>
      </c>
      <c r="S152" s="67" t="s">
        <v>37</v>
      </c>
      <c r="T152" s="70"/>
      <c r="U152" s="56"/>
      <c r="V152" s="71">
        <f t="shared" ref="V152:V184" si="22">T152+(T152*U152)</f>
        <v>0</v>
      </c>
      <c r="W152" s="72">
        <f t="shared" ref="W152:W184" si="23">V152*R152</f>
        <v>0</v>
      </c>
      <c r="X152" s="73"/>
      <c r="Y152" s="36"/>
    </row>
    <row r="153" spans="2:25" x14ac:dyDescent="0.25">
      <c r="B153" s="101">
        <v>144</v>
      </c>
      <c r="C153" s="21" t="s">
        <v>54</v>
      </c>
      <c r="D153" s="121"/>
      <c r="E153" s="20">
        <v>1010500687</v>
      </c>
      <c r="F153" s="20" t="s">
        <v>63</v>
      </c>
      <c r="G153" s="74" t="s">
        <v>842</v>
      </c>
      <c r="H153" s="74" t="s">
        <v>504</v>
      </c>
      <c r="I153" s="74" t="s">
        <v>503</v>
      </c>
      <c r="J153" s="74" t="s">
        <v>505</v>
      </c>
      <c r="K153" s="74" t="s">
        <v>506</v>
      </c>
      <c r="L153" s="67">
        <v>4</v>
      </c>
      <c r="M153" s="67" t="s">
        <v>41</v>
      </c>
      <c r="N153" s="68">
        <v>321</v>
      </c>
      <c r="O153" s="67" t="s">
        <v>37</v>
      </c>
      <c r="P153" s="67">
        <f t="shared" si="21"/>
        <v>1284</v>
      </c>
      <c r="Q153" s="69" t="s">
        <v>41</v>
      </c>
      <c r="R153" s="67">
        <v>321</v>
      </c>
      <c r="S153" s="67" t="s">
        <v>37</v>
      </c>
      <c r="T153" s="70"/>
      <c r="U153" s="56"/>
      <c r="V153" s="71">
        <f t="shared" si="22"/>
        <v>0</v>
      </c>
      <c r="W153" s="72">
        <f t="shared" si="23"/>
        <v>0</v>
      </c>
      <c r="X153" s="73"/>
      <c r="Y153" s="36"/>
    </row>
    <row r="154" spans="2:25" x14ac:dyDescent="0.25">
      <c r="B154" s="101">
        <v>145</v>
      </c>
      <c r="C154" s="21" t="s">
        <v>54</v>
      </c>
      <c r="D154" s="121"/>
      <c r="E154" s="20">
        <v>1010600003</v>
      </c>
      <c r="F154" s="20" t="s">
        <v>63</v>
      </c>
      <c r="G154" s="74" t="s">
        <v>843</v>
      </c>
      <c r="H154" s="74" t="s">
        <v>508</v>
      </c>
      <c r="I154" s="74" t="s">
        <v>507</v>
      </c>
      <c r="J154" s="74" t="s">
        <v>105</v>
      </c>
      <c r="K154" s="74" t="s">
        <v>509</v>
      </c>
      <c r="L154" s="67">
        <v>48</v>
      </c>
      <c r="M154" s="67" t="s">
        <v>41</v>
      </c>
      <c r="N154" s="68">
        <v>479</v>
      </c>
      <c r="O154" s="67" t="s">
        <v>37</v>
      </c>
      <c r="P154" s="67">
        <f t="shared" si="21"/>
        <v>22992</v>
      </c>
      <c r="Q154" s="69" t="s">
        <v>41</v>
      </c>
      <c r="R154" s="67">
        <v>479</v>
      </c>
      <c r="S154" s="67" t="s">
        <v>37</v>
      </c>
      <c r="T154" s="70"/>
      <c r="U154" s="56"/>
      <c r="V154" s="71">
        <f t="shared" si="22"/>
        <v>0</v>
      </c>
      <c r="W154" s="72">
        <f t="shared" si="23"/>
        <v>0</v>
      </c>
      <c r="X154" s="73"/>
      <c r="Y154" s="36"/>
    </row>
    <row r="155" spans="2:25" x14ac:dyDescent="0.25">
      <c r="B155" s="101">
        <v>146</v>
      </c>
      <c r="C155" s="21" t="s">
        <v>54</v>
      </c>
      <c r="D155" s="121"/>
      <c r="E155" s="20">
        <v>1010600006</v>
      </c>
      <c r="F155" s="20" t="s">
        <v>63</v>
      </c>
      <c r="G155" s="74" t="s">
        <v>844</v>
      </c>
      <c r="H155" s="74" t="s">
        <v>511</v>
      </c>
      <c r="I155" s="74" t="s">
        <v>510</v>
      </c>
      <c r="J155" s="74" t="s">
        <v>512</v>
      </c>
      <c r="K155" s="74" t="s">
        <v>513</v>
      </c>
      <c r="L155" s="67">
        <v>240</v>
      </c>
      <c r="M155" s="67" t="s">
        <v>41</v>
      </c>
      <c r="N155" s="68">
        <v>220</v>
      </c>
      <c r="O155" s="67" t="s">
        <v>37</v>
      </c>
      <c r="P155" s="67">
        <f t="shared" si="21"/>
        <v>52800</v>
      </c>
      <c r="Q155" s="69" t="s">
        <v>41</v>
      </c>
      <c r="R155" s="67">
        <v>220</v>
      </c>
      <c r="S155" s="67" t="s">
        <v>37</v>
      </c>
      <c r="T155" s="70"/>
      <c r="U155" s="56"/>
      <c r="V155" s="71">
        <f t="shared" si="22"/>
        <v>0</v>
      </c>
      <c r="W155" s="72">
        <f t="shared" si="23"/>
        <v>0</v>
      </c>
      <c r="X155" s="73"/>
      <c r="Y155" s="36"/>
    </row>
    <row r="156" spans="2:25" x14ac:dyDescent="0.25">
      <c r="B156" s="101">
        <v>147</v>
      </c>
      <c r="C156" s="21" t="s">
        <v>54</v>
      </c>
      <c r="D156" s="121"/>
      <c r="E156" s="20">
        <v>1010600018</v>
      </c>
      <c r="F156" s="20" t="s">
        <v>63</v>
      </c>
      <c r="G156" s="82" t="s">
        <v>845</v>
      </c>
      <c r="H156" s="82" t="s">
        <v>511</v>
      </c>
      <c r="I156" s="82" t="s">
        <v>510</v>
      </c>
      <c r="J156" s="82" t="s">
        <v>514</v>
      </c>
      <c r="K156" s="82" t="s">
        <v>515</v>
      </c>
      <c r="L156" s="67">
        <v>240</v>
      </c>
      <c r="M156" s="67" t="s">
        <v>41</v>
      </c>
      <c r="N156" s="68">
        <v>274</v>
      </c>
      <c r="O156" s="67" t="s">
        <v>37</v>
      </c>
      <c r="P156" s="67">
        <f t="shared" si="21"/>
        <v>65760</v>
      </c>
      <c r="Q156" s="69" t="s">
        <v>41</v>
      </c>
      <c r="R156" s="67">
        <v>274</v>
      </c>
      <c r="S156" s="67" t="s">
        <v>37</v>
      </c>
      <c r="T156" s="70"/>
      <c r="U156" s="56"/>
      <c r="V156" s="71">
        <f t="shared" si="22"/>
        <v>0</v>
      </c>
      <c r="W156" s="72">
        <f t="shared" si="23"/>
        <v>0</v>
      </c>
      <c r="X156" s="73"/>
      <c r="Y156" s="36"/>
    </row>
    <row r="157" spans="2:25" x14ac:dyDescent="0.25">
      <c r="B157" s="101">
        <v>148</v>
      </c>
      <c r="C157" s="21" t="s">
        <v>54</v>
      </c>
      <c r="D157" s="121"/>
      <c r="E157" s="20">
        <v>1010600021</v>
      </c>
      <c r="F157" s="20" t="s">
        <v>63</v>
      </c>
      <c r="G157" s="74" t="s">
        <v>846</v>
      </c>
      <c r="H157" s="74" t="s">
        <v>516</v>
      </c>
      <c r="I157" s="74" t="s">
        <v>510</v>
      </c>
      <c r="J157" s="74" t="s">
        <v>517</v>
      </c>
      <c r="K157" s="74" t="s">
        <v>518</v>
      </c>
      <c r="L157" s="67">
        <v>72</v>
      </c>
      <c r="M157" s="67" t="s">
        <v>41</v>
      </c>
      <c r="N157" s="68">
        <v>530</v>
      </c>
      <c r="O157" s="67" t="s">
        <v>37</v>
      </c>
      <c r="P157" s="67">
        <f t="shared" si="21"/>
        <v>38160</v>
      </c>
      <c r="Q157" s="69" t="s">
        <v>41</v>
      </c>
      <c r="R157" s="67">
        <v>530</v>
      </c>
      <c r="S157" s="67" t="s">
        <v>37</v>
      </c>
      <c r="T157" s="70"/>
      <c r="U157" s="56"/>
      <c r="V157" s="71">
        <f t="shared" si="22"/>
        <v>0</v>
      </c>
      <c r="W157" s="72">
        <f t="shared" si="23"/>
        <v>0</v>
      </c>
      <c r="X157" s="73"/>
      <c r="Y157" s="36"/>
    </row>
    <row r="158" spans="2:25" x14ac:dyDescent="0.25">
      <c r="B158" s="101">
        <v>149</v>
      </c>
      <c r="C158" s="21" t="s">
        <v>54</v>
      </c>
      <c r="D158" s="121"/>
      <c r="E158" s="20">
        <v>1010600144</v>
      </c>
      <c r="F158" s="20" t="s">
        <v>63</v>
      </c>
      <c r="G158" s="74" t="s">
        <v>847</v>
      </c>
      <c r="H158" s="74" t="s">
        <v>520</v>
      </c>
      <c r="I158" s="74" t="s">
        <v>519</v>
      </c>
      <c r="J158" s="74" t="s">
        <v>521</v>
      </c>
      <c r="K158" s="74" t="s">
        <v>522</v>
      </c>
      <c r="L158" s="67">
        <v>80</v>
      </c>
      <c r="M158" s="67" t="s">
        <v>41</v>
      </c>
      <c r="N158" s="68">
        <v>202</v>
      </c>
      <c r="O158" s="67" t="s">
        <v>37</v>
      </c>
      <c r="P158" s="67">
        <f t="shared" si="21"/>
        <v>16160</v>
      </c>
      <c r="Q158" s="69" t="s">
        <v>41</v>
      </c>
      <c r="R158" s="67">
        <v>202</v>
      </c>
      <c r="S158" s="67" t="s">
        <v>37</v>
      </c>
      <c r="T158" s="70"/>
      <c r="U158" s="56"/>
      <c r="V158" s="71">
        <f t="shared" si="22"/>
        <v>0</v>
      </c>
      <c r="W158" s="72">
        <f t="shared" si="23"/>
        <v>0</v>
      </c>
      <c r="X158" s="73"/>
      <c r="Y158" s="36"/>
    </row>
    <row r="159" spans="2:25" x14ac:dyDescent="0.25">
      <c r="B159" s="101">
        <v>150</v>
      </c>
      <c r="C159" s="21" t="s">
        <v>54</v>
      </c>
      <c r="D159" s="121"/>
      <c r="E159" s="20">
        <v>1030100002</v>
      </c>
      <c r="F159" s="20" t="s">
        <v>63</v>
      </c>
      <c r="G159" s="82" t="s">
        <v>848</v>
      </c>
      <c r="H159" s="82" t="s">
        <v>524</v>
      </c>
      <c r="I159" s="82" t="s">
        <v>523</v>
      </c>
      <c r="J159" s="82" t="s">
        <v>525</v>
      </c>
      <c r="K159" s="82" t="s">
        <v>526</v>
      </c>
      <c r="L159" s="67">
        <v>4</v>
      </c>
      <c r="M159" s="67" t="s">
        <v>41</v>
      </c>
      <c r="N159" s="68">
        <v>350</v>
      </c>
      <c r="O159" s="67" t="s">
        <v>37</v>
      </c>
      <c r="P159" s="67">
        <f t="shared" si="21"/>
        <v>1400</v>
      </c>
      <c r="Q159" s="69" t="s">
        <v>41</v>
      </c>
      <c r="R159" s="67">
        <v>350</v>
      </c>
      <c r="S159" s="67" t="s">
        <v>37</v>
      </c>
      <c r="T159" s="70"/>
      <c r="U159" s="56"/>
      <c r="V159" s="71">
        <f t="shared" si="22"/>
        <v>0</v>
      </c>
      <c r="W159" s="72">
        <f t="shared" si="23"/>
        <v>0</v>
      </c>
      <c r="X159" s="73"/>
      <c r="Y159" s="36"/>
    </row>
    <row r="160" spans="2:25" x14ac:dyDescent="0.25">
      <c r="B160" s="101">
        <v>151</v>
      </c>
      <c r="C160" s="21" t="s">
        <v>54</v>
      </c>
      <c r="D160" s="121"/>
      <c r="E160" s="20">
        <v>1030100003</v>
      </c>
      <c r="F160" s="20" t="s">
        <v>63</v>
      </c>
      <c r="G160" s="82" t="s">
        <v>849</v>
      </c>
      <c r="H160" s="82" t="s">
        <v>527</v>
      </c>
      <c r="I160" s="82" t="s">
        <v>523</v>
      </c>
      <c r="J160" s="82" t="s">
        <v>528</v>
      </c>
      <c r="K160" s="82" t="s">
        <v>529</v>
      </c>
      <c r="L160" s="67">
        <v>2</v>
      </c>
      <c r="M160" s="67" t="s">
        <v>41</v>
      </c>
      <c r="N160" s="68">
        <v>209</v>
      </c>
      <c r="O160" s="67" t="s">
        <v>37</v>
      </c>
      <c r="P160" s="67">
        <f t="shared" si="21"/>
        <v>418</v>
      </c>
      <c r="Q160" s="69" t="s">
        <v>41</v>
      </c>
      <c r="R160" s="67">
        <v>209</v>
      </c>
      <c r="S160" s="67" t="s">
        <v>37</v>
      </c>
      <c r="T160" s="70"/>
      <c r="U160" s="56"/>
      <c r="V160" s="71">
        <f t="shared" si="22"/>
        <v>0</v>
      </c>
      <c r="W160" s="72">
        <f t="shared" si="23"/>
        <v>0</v>
      </c>
      <c r="X160" s="73"/>
      <c r="Y160" s="36"/>
    </row>
    <row r="161" spans="2:25" x14ac:dyDescent="0.25">
      <c r="B161" s="101">
        <v>152</v>
      </c>
      <c r="C161" s="21" t="s">
        <v>54</v>
      </c>
      <c r="D161" s="121"/>
      <c r="E161" s="23">
        <v>1030100009</v>
      </c>
      <c r="F161" s="20" t="s">
        <v>61</v>
      </c>
      <c r="G161" s="82" t="s">
        <v>958</v>
      </c>
      <c r="H161" s="84" t="s">
        <v>959</v>
      </c>
      <c r="I161" s="66" t="s">
        <v>957</v>
      </c>
      <c r="J161" s="66">
        <v>8532</v>
      </c>
      <c r="K161" s="83">
        <v>10041114780768</v>
      </c>
      <c r="L161" s="67">
        <v>6</v>
      </c>
      <c r="M161" s="67" t="s">
        <v>50</v>
      </c>
      <c r="N161" s="68">
        <v>406</v>
      </c>
      <c r="O161" s="67" t="s">
        <v>37</v>
      </c>
      <c r="P161" s="67">
        <f t="shared" si="21"/>
        <v>2436</v>
      </c>
      <c r="Q161" s="69" t="s">
        <v>50</v>
      </c>
      <c r="R161" s="67">
        <v>406</v>
      </c>
      <c r="S161" s="67" t="s">
        <v>37</v>
      </c>
      <c r="T161" s="70"/>
      <c r="U161" s="56"/>
      <c r="V161" s="71">
        <f t="shared" si="22"/>
        <v>0</v>
      </c>
      <c r="W161" s="72">
        <f t="shared" si="23"/>
        <v>0</v>
      </c>
      <c r="X161" s="73"/>
      <c r="Y161" s="36"/>
    </row>
    <row r="162" spans="2:25" x14ac:dyDescent="0.25">
      <c r="B162" s="101">
        <v>153</v>
      </c>
      <c r="C162" s="21" t="s">
        <v>54</v>
      </c>
      <c r="D162" s="121"/>
      <c r="E162" s="20">
        <v>1030100012</v>
      </c>
      <c r="F162" s="20" t="s">
        <v>63</v>
      </c>
      <c r="G162" s="82" t="s">
        <v>850</v>
      </c>
      <c r="H162" s="82" t="s">
        <v>530</v>
      </c>
      <c r="I162" s="82" t="s">
        <v>523</v>
      </c>
      <c r="J162" s="82" t="s">
        <v>531</v>
      </c>
      <c r="K162" s="82" t="s">
        <v>532</v>
      </c>
      <c r="L162" s="67">
        <v>4</v>
      </c>
      <c r="M162" s="67" t="s">
        <v>41</v>
      </c>
      <c r="N162" s="68">
        <v>198</v>
      </c>
      <c r="O162" s="67" t="s">
        <v>37</v>
      </c>
      <c r="P162" s="67">
        <f t="shared" si="21"/>
        <v>792</v>
      </c>
      <c r="Q162" s="69" t="s">
        <v>41</v>
      </c>
      <c r="R162" s="67">
        <v>198</v>
      </c>
      <c r="S162" s="67" t="s">
        <v>37</v>
      </c>
      <c r="T162" s="70"/>
      <c r="U162" s="56"/>
      <c r="V162" s="71">
        <f t="shared" si="22"/>
        <v>0</v>
      </c>
      <c r="W162" s="72">
        <f t="shared" si="23"/>
        <v>0</v>
      </c>
      <c r="X162" s="73"/>
      <c r="Y162" s="36"/>
    </row>
    <row r="163" spans="2:25" x14ac:dyDescent="0.25">
      <c r="B163" s="101">
        <v>154</v>
      </c>
      <c r="C163" s="21" t="s">
        <v>54</v>
      </c>
      <c r="D163" s="121"/>
      <c r="E163" s="20">
        <v>1030100016</v>
      </c>
      <c r="F163" s="20" t="s">
        <v>63</v>
      </c>
      <c r="G163" s="74" t="s">
        <v>851</v>
      </c>
      <c r="H163" s="74" t="s">
        <v>533</v>
      </c>
      <c r="I163" s="74" t="s">
        <v>523</v>
      </c>
      <c r="J163" s="74" t="s">
        <v>534</v>
      </c>
      <c r="K163" s="74" t="s">
        <v>535</v>
      </c>
      <c r="L163" s="67">
        <v>144</v>
      </c>
      <c r="M163" s="67" t="s">
        <v>41</v>
      </c>
      <c r="N163" s="68">
        <v>114</v>
      </c>
      <c r="O163" s="67" t="s">
        <v>37</v>
      </c>
      <c r="P163" s="67">
        <f t="shared" si="21"/>
        <v>16416</v>
      </c>
      <c r="Q163" s="69" t="s">
        <v>41</v>
      </c>
      <c r="R163" s="67">
        <v>114</v>
      </c>
      <c r="S163" s="67" t="s">
        <v>37</v>
      </c>
      <c r="T163" s="70"/>
      <c r="U163" s="56"/>
      <c r="V163" s="71">
        <f t="shared" si="22"/>
        <v>0</v>
      </c>
      <c r="W163" s="72">
        <f t="shared" si="23"/>
        <v>0</v>
      </c>
      <c r="X163" s="73"/>
      <c r="Y163" s="36"/>
    </row>
    <row r="164" spans="2:25" x14ac:dyDescent="0.25">
      <c r="B164" s="101">
        <v>155</v>
      </c>
      <c r="C164" s="21" t="s">
        <v>54</v>
      </c>
      <c r="D164" s="121"/>
      <c r="E164" s="20">
        <v>1030100021</v>
      </c>
      <c r="F164" s="20" t="s">
        <v>63</v>
      </c>
      <c r="G164" s="74" t="s">
        <v>852</v>
      </c>
      <c r="H164" s="74" t="s">
        <v>537</v>
      </c>
      <c r="I164" s="74" t="s">
        <v>536</v>
      </c>
      <c r="J164" s="74" t="s">
        <v>538</v>
      </c>
      <c r="K164" s="74" t="s">
        <v>539</v>
      </c>
      <c r="L164" s="67">
        <v>2</v>
      </c>
      <c r="M164" s="67" t="s">
        <v>41</v>
      </c>
      <c r="N164" s="68">
        <v>212</v>
      </c>
      <c r="O164" s="67" t="s">
        <v>37</v>
      </c>
      <c r="P164" s="67">
        <f t="shared" si="21"/>
        <v>424</v>
      </c>
      <c r="Q164" s="69" t="s">
        <v>41</v>
      </c>
      <c r="R164" s="67">
        <v>212</v>
      </c>
      <c r="S164" s="67" t="s">
        <v>37</v>
      </c>
      <c r="T164" s="70"/>
      <c r="U164" s="56"/>
      <c r="V164" s="71">
        <f t="shared" si="22"/>
        <v>0</v>
      </c>
      <c r="W164" s="72">
        <f t="shared" si="23"/>
        <v>0</v>
      </c>
      <c r="X164" s="73"/>
      <c r="Y164" s="36"/>
    </row>
    <row r="165" spans="2:25" x14ac:dyDescent="0.25">
      <c r="B165" s="101">
        <v>156</v>
      </c>
      <c r="C165" s="21" t="s">
        <v>54</v>
      </c>
      <c r="D165" s="121"/>
      <c r="E165" s="20">
        <v>1030100032</v>
      </c>
      <c r="F165" s="20" t="s">
        <v>63</v>
      </c>
      <c r="G165" s="82" t="s">
        <v>853</v>
      </c>
      <c r="H165" s="82" t="s">
        <v>520</v>
      </c>
      <c r="I165" s="82" t="s">
        <v>519</v>
      </c>
      <c r="J165" s="82" t="s">
        <v>540</v>
      </c>
      <c r="K165" s="82" t="s">
        <v>541</v>
      </c>
      <c r="L165" s="67">
        <v>80</v>
      </c>
      <c r="M165" s="67" t="s">
        <v>41</v>
      </c>
      <c r="N165" s="68">
        <v>260</v>
      </c>
      <c r="O165" s="67" t="s">
        <v>37</v>
      </c>
      <c r="P165" s="67">
        <f t="shared" si="21"/>
        <v>20800</v>
      </c>
      <c r="Q165" s="69" t="s">
        <v>41</v>
      </c>
      <c r="R165" s="67">
        <v>260</v>
      </c>
      <c r="S165" s="67" t="s">
        <v>37</v>
      </c>
      <c r="T165" s="70"/>
      <c r="U165" s="56"/>
      <c r="V165" s="71">
        <f t="shared" si="22"/>
        <v>0</v>
      </c>
      <c r="W165" s="72">
        <f t="shared" si="23"/>
        <v>0</v>
      </c>
      <c r="X165" s="73"/>
      <c r="Y165" s="36"/>
    </row>
    <row r="166" spans="2:25" x14ac:dyDescent="0.25">
      <c r="B166" s="101">
        <v>157</v>
      </c>
      <c r="C166" s="21" t="s">
        <v>54</v>
      </c>
      <c r="D166" s="121"/>
      <c r="E166" s="20">
        <v>1030100041</v>
      </c>
      <c r="F166" s="20" t="s">
        <v>63</v>
      </c>
      <c r="G166" s="74" t="s">
        <v>854</v>
      </c>
      <c r="H166" s="74" t="s">
        <v>527</v>
      </c>
      <c r="I166" s="74" t="s">
        <v>523</v>
      </c>
      <c r="J166" s="74" t="s">
        <v>542</v>
      </c>
      <c r="K166" s="74" t="s">
        <v>543</v>
      </c>
      <c r="L166" s="67">
        <v>2</v>
      </c>
      <c r="M166" s="67" t="s">
        <v>41</v>
      </c>
      <c r="N166" s="68">
        <v>181</v>
      </c>
      <c r="O166" s="67" t="s">
        <v>37</v>
      </c>
      <c r="P166" s="67">
        <f t="shared" si="21"/>
        <v>362</v>
      </c>
      <c r="Q166" s="69" t="s">
        <v>41</v>
      </c>
      <c r="R166" s="67">
        <v>181</v>
      </c>
      <c r="S166" s="67" t="s">
        <v>37</v>
      </c>
      <c r="T166" s="70"/>
      <c r="U166" s="56"/>
      <c r="V166" s="71">
        <f t="shared" si="22"/>
        <v>0</v>
      </c>
      <c r="W166" s="72">
        <f t="shared" si="23"/>
        <v>0</v>
      </c>
      <c r="X166" s="73"/>
      <c r="Y166" s="36"/>
    </row>
    <row r="167" spans="2:25" x14ac:dyDescent="0.25">
      <c r="B167" s="101">
        <v>158</v>
      </c>
      <c r="C167" s="21"/>
      <c r="D167" s="121"/>
      <c r="E167" s="20">
        <v>1030100051</v>
      </c>
      <c r="F167" s="20" t="s">
        <v>63</v>
      </c>
      <c r="G167" s="74" t="s">
        <v>1000</v>
      </c>
      <c r="H167" s="74" t="s">
        <v>1001</v>
      </c>
      <c r="I167" s="74" t="s">
        <v>206</v>
      </c>
      <c r="J167" s="86" t="s">
        <v>1002</v>
      </c>
      <c r="K167" s="87" t="s">
        <v>1003</v>
      </c>
      <c r="L167" s="67"/>
      <c r="M167" s="67"/>
      <c r="N167" s="68"/>
      <c r="O167" s="67"/>
      <c r="P167" s="67"/>
      <c r="Q167" s="69"/>
      <c r="R167" s="67">
        <v>337</v>
      </c>
      <c r="S167" s="67" t="s">
        <v>37</v>
      </c>
      <c r="T167" s="70"/>
      <c r="U167" s="56"/>
      <c r="V167" s="71">
        <f t="shared" ref="V167" si="24">T167+(T167*U167)</f>
        <v>0</v>
      </c>
      <c r="W167" s="72">
        <f t="shared" ref="W167" si="25">V167*R167</f>
        <v>0</v>
      </c>
      <c r="X167" s="73"/>
      <c r="Y167" s="36"/>
    </row>
    <row r="168" spans="2:25" ht="120" hidden="1" customHeight="1" x14ac:dyDescent="0.25">
      <c r="B168" s="102"/>
      <c r="C168" s="21" t="s">
        <v>54</v>
      </c>
      <c r="D168" s="121"/>
      <c r="E168" s="24">
        <v>1030100500</v>
      </c>
      <c r="F168" s="24" t="s">
        <v>63</v>
      </c>
      <c r="G168" s="78" t="s">
        <v>865</v>
      </c>
      <c r="H168" s="78" t="s">
        <v>574</v>
      </c>
      <c r="I168" s="78" t="s">
        <v>573</v>
      </c>
      <c r="J168" s="78" t="s">
        <v>105</v>
      </c>
      <c r="K168" s="78" t="s">
        <v>575</v>
      </c>
      <c r="L168" s="27">
        <v>4</v>
      </c>
      <c r="M168" s="27" t="s">
        <v>41</v>
      </c>
      <c r="N168" s="26">
        <v>337</v>
      </c>
      <c r="O168" s="27" t="s">
        <v>37</v>
      </c>
      <c r="P168" s="27">
        <f>N168*L168</f>
        <v>1348</v>
      </c>
      <c r="Q168" s="79" t="s">
        <v>41</v>
      </c>
      <c r="R168" s="27" t="s">
        <v>919</v>
      </c>
      <c r="S168" s="27" t="s">
        <v>37</v>
      </c>
      <c r="T168" s="70"/>
      <c r="U168" s="56"/>
      <c r="V168" s="71"/>
      <c r="W168" s="72"/>
      <c r="X168" s="73"/>
      <c r="Y168" s="36"/>
    </row>
    <row r="169" spans="2:25" x14ac:dyDescent="0.25">
      <c r="B169" s="101">
        <v>159</v>
      </c>
      <c r="C169" s="21" t="s">
        <v>54</v>
      </c>
      <c r="D169" s="121"/>
      <c r="E169" s="20">
        <v>1030100053</v>
      </c>
      <c r="F169" s="20" t="s">
        <v>63</v>
      </c>
      <c r="G169" s="74" t="s">
        <v>855</v>
      </c>
      <c r="H169" s="74" t="s">
        <v>527</v>
      </c>
      <c r="I169" s="74" t="s">
        <v>544</v>
      </c>
      <c r="J169" s="74" t="s">
        <v>545</v>
      </c>
      <c r="K169" s="74" t="s">
        <v>546</v>
      </c>
      <c r="L169" s="67">
        <v>2</v>
      </c>
      <c r="M169" s="67" t="s">
        <v>41</v>
      </c>
      <c r="N169" s="68">
        <v>137</v>
      </c>
      <c r="O169" s="67" t="s">
        <v>37</v>
      </c>
      <c r="P169" s="67">
        <f t="shared" si="21"/>
        <v>274</v>
      </c>
      <c r="Q169" s="69" t="s">
        <v>41</v>
      </c>
      <c r="R169" s="67">
        <v>137</v>
      </c>
      <c r="S169" s="67" t="s">
        <v>37</v>
      </c>
      <c r="T169" s="70"/>
      <c r="U169" s="56"/>
      <c r="V169" s="71">
        <f t="shared" si="22"/>
        <v>0</v>
      </c>
      <c r="W169" s="72">
        <f t="shared" si="23"/>
        <v>0</v>
      </c>
      <c r="X169" s="73"/>
      <c r="Y169" s="36"/>
    </row>
    <row r="170" spans="2:25" x14ac:dyDescent="0.25">
      <c r="B170" s="101">
        <v>160</v>
      </c>
      <c r="C170" s="21" t="s">
        <v>54</v>
      </c>
      <c r="D170" s="121"/>
      <c r="E170" s="20">
        <v>1030100067</v>
      </c>
      <c r="F170" s="20" t="s">
        <v>63</v>
      </c>
      <c r="G170" s="74" t="s">
        <v>856</v>
      </c>
      <c r="H170" s="74" t="s">
        <v>1324</v>
      </c>
      <c r="I170" s="74" t="s">
        <v>106</v>
      </c>
      <c r="J170" s="74" t="s">
        <v>547</v>
      </c>
      <c r="K170" s="74" t="s">
        <v>548</v>
      </c>
      <c r="L170" s="67">
        <v>4</v>
      </c>
      <c r="M170" s="67" t="s">
        <v>41</v>
      </c>
      <c r="N170" s="68">
        <v>332</v>
      </c>
      <c r="O170" s="67" t="s">
        <v>37</v>
      </c>
      <c r="P170" s="67">
        <f t="shared" si="21"/>
        <v>1328</v>
      </c>
      <c r="Q170" s="69" t="s">
        <v>41</v>
      </c>
      <c r="R170" s="67">
        <v>332</v>
      </c>
      <c r="S170" s="67" t="s">
        <v>37</v>
      </c>
      <c r="T170" s="70"/>
      <c r="U170" s="56"/>
      <c r="V170" s="71">
        <f t="shared" si="22"/>
        <v>0</v>
      </c>
      <c r="W170" s="72">
        <f t="shared" si="23"/>
        <v>0</v>
      </c>
      <c r="X170" s="73"/>
      <c r="Y170" s="36"/>
    </row>
    <row r="171" spans="2:25" x14ac:dyDescent="0.25">
      <c r="B171" s="101">
        <v>161</v>
      </c>
      <c r="C171" s="21" t="s">
        <v>54</v>
      </c>
      <c r="D171" s="121"/>
      <c r="E171" s="23">
        <v>1030100075</v>
      </c>
      <c r="F171" s="20" t="s">
        <v>61</v>
      </c>
      <c r="G171" s="74" t="s">
        <v>962</v>
      </c>
      <c r="H171" s="60" t="s">
        <v>961</v>
      </c>
      <c r="I171" s="60" t="s">
        <v>960</v>
      </c>
      <c r="J171" s="60">
        <v>30011</v>
      </c>
      <c r="K171" s="81">
        <v>107770118300114</v>
      </c>
      <c r="L171" s="67">
        <v>2</v>
      </c>
      <c r="M171" s="67" t="s">
        <v>41</v>
      </c>
      <c r="N171" s="68">
        <v>210</v>
      </c>
      <c r="O171" s="67" t="s">
        <v>37</v>
      </c>
      <c r="P171" s="67">
        <f t="shared" si="21"/>
        <v>420</v>
      </c>
      <c r="Q171" s="69" t="s">
        <v>41</v>
      </c>
      <c r="R171" s="67">
        <v>210</v>
      </c>
      <c r="S171" s="67" t="s">
        <v>37</v>
      </c>
      <c r="T171" s="70"/>
      <c r="U171" s="56"/>
      <c r="V171" s="71">
        <f t="shared" si="22"/>
        <v>0</v>
      </c>
      <c r="W171" s="72">
        <f t="shared" si="23"/>
        <v>0</v>
      </c>
      <c r="X171" s="73"/>
      <c r="Y171" s="36"/>
    </row>
    <row r="172" spans="2:25" x14ac:dyDescent="0.25">
      <c r="B172" s="101">
        <v>162</v>
      </c>
      <c r="C172" s="21" t="s">
        <v>54</v>
      </c>
      <c r="D172" s="121"/>
      <c r="E172" s="23">
        <v>1030100090</v>
      </c>
      <c r="F172" s="20" t="s">
        <v>61</v>
      </c>
      <c r="G172" s="74" t="s">
        <v>965</v>
      </c>
      <c r="H172" s="60" t="s">
        <v>964</v>
      </c>
      <c r="I172" s="60" t="s">
        <v>963</v>
      </c>
      <c r="J172" s="60">
        <v>7740180200</v>
      </c>
      <c r="K172" s="81">
        <v>10077401802004</v>
      </c>
      <c r="L172" s="67">
        <v>2</v>
      </c>
      <c r="M172" s="67" t="s">
        <v>68</v>
      </c>
      <c r="N172" s="68">
        <v>135</v>
      </c>
      <c r="O172" s="67" t="s">
        <v>37</v>
      </c>
      <c r="P172" s="67">
        <f t="shared" si="21"/>
        <v>270</v>
      </c>
      <c r="Q172" s="69" t="s">
        <v>68</v>
      </c>
      <c r="R172" s="67">
        <v>135</v>
      </c>
      <c r="S172" s="67" t="s">
        <v>37</v>
      </c>
      <c r="T172" s="70"/>
      <c r="U172" s="56"/>
      <c r="V172" s="71">
        <f t="shared" si="22"/>
        <v>0</v>
      </c>
      <c r="W172" s="72">
        <f t="shared" si="23"/>
        <v>0</v>
      </c>
      <c r="X172" s="73"/>
      <c r="Y172" s="36"/>
    </row>
    <row r="173" spans="2:25" x14ac:dyDescent="0.25">
      <c r="B173" s="101">
        <v>163</v>
      </c>
      <c r="C173" s="21" t="s">
        <v>54</v>
      </c>
      <c r="D173" s="121"/>
      <c r="E173" s="20">
        <v>1030100092</v>
      </c>
      <c r="F173" s="20" t="s">
        <v>63</v>
      </c>
      <c r="G173" s="74" t="s">
        <v>857</v>
      </c>
      <c r="H173" s="74" t="s">
        <v>1323</v>
      </c>
      <c r="I173" s="74" t="s">
        <v>549</v>
      </c>
      <c r="J173" s="74" t="s">
        <v>550</v>
      </c>
      <c r="K173" s="74" t="s">
        <v>551</v>
      </c>
      <c r="L173" s="67">
        <v>84</v>
      </c>
      <c r="M173" s="67" t="s">
        <v>41</v>
      </c>
      <c r="N173" s="68">
        <v>185</v>
      </c>
      <c r="O173" s="67" t="s">
        <v>37</v>
      </c>
      <c r="P173" s="67">
        <f t="shared" si="21"/>
        <v>15540</v>
      </c>
      <c r="Q173" s="69" t="s">
        <v>41</v>
      </c>
      <c r="R173" s="67">
        <v>185</v>
      </c>
      <c r="S173" s="67" t="s">
        <v>37</v>
      </c>
      <c r="T173" s="70"/>
      <c r="U173" s="56"/>
      <c r="V173" s="71">
        <f t="shared" si="22"/>
        <v>0</v>
      </c>
      <c r="W173" s="72">
        <f t="shared" si="23"/>
        <v>0</v>
      </c>
      <c r="X173" s="73"/>
      <c r="Y173" s="36"/>
    </row>
    <row r="174" spans="2:25" x14ac:dyDescent="0.25">
      <c r="B174" s="101">
        <v>164</v>
      </c>
      <c r="C174" s="21" t="s">
        <v>54</v>
      </c>
      <c r="D174" s="121"/>
      <c r="E174" s="20">
        <v>1030100093</v>
      </c>
      <c r="F174" s="20" t="s">
        <v>63</v>
      </c>
      <c r="G174" s="74" t="s">
        <v>858</v>
      </c>
      <c r="H174" s="74" t="s">
        <v>552</v>
      </c>
      <c r="I174" s="74" t="s">
        <v>549</v>
      </c>
      <c r="J174" s="74" t="s">
        <v>553</v>
      </c>
      <c r="K174" s="74" t="s">
        <v>554</v>
      </c>
      <c r="L174" s="67">
        <v>2</v>
      </c>
      <c r="M174" s="67" t="s">
        <v>41</v>
      </c>
      <c r="N174" s="68">
        <v>243</v>
      </c>
      <c r="O174" s="67" t="s">
        <v>37</v>
      </c>
      <c r="P174" s="67">
        <f t="shared" si="21"/>
        <v>486</v>
      </c>
      <c r="Q174" s="69" t="s">
        <v>41</v>
      </c>
      <c r="R174" s="67">
        <v>243</v>
      </c>
      <c r="S174" s="67" t="s">
        <v>37</v>
      </c>
      <c r="T174" s="70"/>
      <c r="U174" s="56"/>
      <c r="V174" s="71">
        <f t="shared" si="22"/>
        <v>0</v>
      </c>
      <c r="W174" s="72">
        <f t="shared" si="23"/>
        <v>0</v>
      </c>
      <c r="X174" s="73"/>
      <c r="Y174" s="36"/>
    </row>
    <row r="175" spans="2:25" x14ac:dyDescent="0.25">
      <c r="B175" s="101">
        <v>165</v>
      </c>
      <c r="C175" s="21" t="s">
        <v>54</v>
      </c>
      <c r="D175" s="121"/>
      <c r="E175" s="20">
        <v>1030100195</v>
      </c>
      <c r="F175" s="20" t="s">
        <v>63</v>
      </c>
      <c r="G175" s="82" t="s">
        <v>859</v>
      </c>
      <c r="H175" s="82" t="s">
        <v>530</v>
      </c>
      <c r="I175" s="82" t="s">
        <v>523</v>
      </c>
      <c r="J175" s="82" t="s">
        <v>555</v>
      </c>
      <c r="K175" s="82" t="s">
        <v>556</v>
      </c>
      <c r="L175" s="67">
        <v>4</v>
      </c>
      <c r="M175" s="67" t="s">
        <v>41</v>
      </c>
      <c r="N175" s="68">
        <v>144</v>
      </c>
      <c r="O175" s="67" t="s">
        <v>37</v>
      </c>
      <c r="P175" s="67">
        <f t="shared" si="21"/>
        <v>576</v>
      </c>
      <c r="Q175" s="69" t="s">
        <v>41</v>
      </c>
      <c r="R175" s="67">
        <v>144</v>
      </c>
      <c r="S175" s="67" t="s">
        <v>37</v>
      </c>
      <c r="T175" s="70"/>
      <c r="U175" s="56"/>
      <c r="V175" s="71">
        <f t="shared" si="22"/>
        <v>0</v>
      </c>
      <c r="W175" s="72">
        <f t="shared" si="23"/>
        <v>0</v>
      </c>
      <c r="X175" s="73"/>
      <c r="Y175" s="36"/>
    </row>
    <row r="176" spans="2:25" x14ac:dyDescent="0.25">
      <c r="B176" s="101">
        <v>166</v>
      </c>
      <c r="C176" s="21" t="s">
        <v>54</v>
      </c>
      <c r="D176" s="121"/>
      <c r="E176" s="20">
        <v>1030100196</v>
      </c>
      <c r="F176" s="20" t="s">
        <v>63</v>
      </c>
      <c r="G176" s="74" t="s">
        <v>860</v>
      </c>
      <c r="H176" s="74" t="s">
        <v>557</v>
      </c>
      <c r="I176" s="74" t="s">
        <v>523</v>
      </c>
      <c r="J176" s="74" t="s">
        <v>558</v>
      </c>
      <c r="K176" s="74" t="s">
        <v>559</v>
      </c>
      <c r="L176" s="67">
        <v>2</v>
      </c>
      <c r="M176" s="67" t="s">
        <v>41</v>
      </c>
      <c r="N176" s="68">
        <v>166</v>
      </c>
      <c r="O176" s="67" t="s">
        <v>37</v>
      </c>
      <c r="P176" s="67">
        <f t="shared" si="21"/>
        <v>332</v>
      </c>
      <c r="Q176" s="69" t="s">
        <v>41</v>
      </c>
      <c r="R176" s="67">
        <v>166</v>
      </c>
      <c r="S176" s="67" t="s">
        <v>37</v>
      </c>
      <c r="T176" s="70"/>
      <c r="U176" s="56"/>
      <c r="V176" s="71">
        <f t="shared" si="22"/>
        <v>0</v>
      </c>
      <c r="W176" s="72">
        <f t="shared" si="23"/>
        <v>0</v>
      </c>
      <c r="X176" s="73"/>
      <c r="Y176" s="36"/>
    </row>
    <row r="177" spans="2:25" x14ac:dyDescent="0.25">
      <c r="B177" s="101">
        <v>167</v>
      </c>
      <c r="C177" s="21" t="s">
        <v>54</v>
      </c>
      <c r="D177" s="121"/>
      <c r="E177" s="20">
        <v>1030100207</v>
      </c>
      <c r="F177" s="20" t="s">
        <v>63</v>
      </c>
      <c r="G177" s="82" t="s">
        <v>861</v>
      </c>
      <c r="H177" s="82" t="s">
        <v>560</v>
      </c>
      <c r="I177" s="82" t="s">
        <v>523</v>
      </c>
      <c r="J177" s="82" t="s">
        <v>561</v>
      </c>
      <c r="K177" s="82" t="s">
        <v>562</v>
      </c>
      <c r="L177" s="67">
        <v>2</v>
      </c>
      <c r="M177" s="67" t="s">
        <v>41</v>
      </c>
      <c r="N177" s="68">
        <v>610</v>
      </c>
      <c r="O177" s="67" t="s">
        <v>37</v>
      </c>
      <c r="P177" s="67">
        <f t="shared" si="21"/>
        <v>1220</v>
      </c>
      <c r="Q177" s="69" t="s">
        <v>41</v>
      </c>
      <c r="R177" s="67">
        <v>610</v>
      </c>
      <c r="S177" s="67" t="s">
        <v>37</v>
      </c>
      <c r="T177" s="70"/>
      <c r="U177" s="56"/>
      <c r="V177" s="71">
        <f t="shared" si="22"/>
        <v>0</v>
      </c>
      <c r="W177" s="72">
        <f t="shared" si="23"/>
        <v>0</v>
      </c>
      <c r="X177" s="73"/>
      <c r="Y177" s="36"/>
    </row>
    <row r="178" spans="2:25" x14ac:dyDescent="0.25">
      <c r="B178" s="101">
        <v>168</v>
      </c>
      <c r="C178" s="21" t="s">
        <v>54</v>
      </c>
      <c r="D178" s="121"/>
      <c r="E178" s="20">
        <v>1030100281</v>
      </c>
      <c r="F178" s="20" t="s">
        <v>63</v>
      </c>
      <c r="G178" s="82" t="s">
        <v>862</v>
      </c>
      <c r="H178" s="82" t="s">
        <v>564</v>
      </c>
      <c r="I178" s="82" t="s">
        <v>563</v>
      </c>
      <c r="J178" s="82" t="s">
        <v>565</v>
      </c>
      <c r="K178" s="82" t="s">
        <v>566</v>
      </c>
      <c r="L178" s="67">
        <v>48</v>
      </c>
      <c r="M178" s="67" t="s">
        <v>41</v>
      </c>
      <c r="N178" s="68">
        <v>334</v>
      </c>
      <c r="O178" s="67" t="s">
        <v>37</v>
      </c>
      <c r="P178" s="67">
        <f t="shared" si="21"/>
        <v>16032</v>
      </c>
      <c r="Q178" s="69" t="s">
        <v>41</v>
      </c>
      <c r="R178" s="67">
        <v>334</v>
      </c>
      <c r="S178" s="67" t="s">
        <v>37</v>
      </c>
      <c r="T178" s="70"/>
      <c r="U178" s="56"/>
      <c r="V178" s="71">
        <f t="shared" si="22"/>
        <v>0</v>
      </c>
      <c r="W178" s="72">
        <f t="shared" si="23"/>
        <v>0</v>
      </c>
      <c r="X178" s="73"/>
      <c r="Y178" s="36"/>
    </row>
    <row r="179" spans="2:25" x14ac:dyDescent="0.25">
      <c r="B179" s="101">
        <v>169</v>
      </c>
      <c r="C179" s="21" t="s">
        <v>54</v>
      </c>
      <c r="D179" s="121"/>
      <c r="E179" s="20">
        <v>1030100282</v>
      </c>
      <c r="F179" s="20" t="s">
        <v>63</v>
      </c>
      <c r="G179" s="74" t="s">
        <v>863</v>
      </c>
      <c r="H179" s="74" t="s">
        <v>567</v>
      </c>
      <c r="I179" s="74" t="s">
        <v>563</v>
      </c>
      <c r="J179" s="74" t="s">
        <v>568</v>
      </c>
      <c r="K179" s="74" t="s">
        <v>569</v>
      </c>
      <c r="L179" s="67">
        <v>120</v>
      </c>
      <c r="M179" s="67" t="s">
        <v>41</v>
      </c>
      <c r="N179" s="68">
        <v>258</v>
      </c>
      <c r="O179" s="67" t="s">
        <v>37</v>
      </c>
      <c r="P179" s="67">
        <f t="shared" si="21"/>
        <v>30960</v>
      </c>
      <c r="Q179" s="69" t="s">
        <v>41</v>
      </c>
      <c r="R179" s="67">
        <v>258</v>
      </c>
      <c r="S179" s="67" t="s">
        <v>37</v>
      </c>
      <c r="T179" s="70"/>
      <c r="U179" s="56"/>
      <c r="V179" s="71">
        <f t="shared" si="22"/>
        <v>0</v>
      </c>
      <c r="W179" s="72">
        <f t="shared" si="23"/>
        <v>0</v>
      </c>
      <c r="X179" s="73"/>
      <c r="Y179" s="36"/>
    </row>
    <row r="180" spans="2:25" x14ac:dyDescent="0.25">
      <c r="B180" s="101">
        <v>170</v>
      </c>
      <c r="C180" s="21" t="s">
        <v>54</v>
      </c>
      <c r="D180" s="121"/>
      <c r="E180" s="20">
        <v>1030100481</v>
      </c>
      <c r="F180" s="20" t="s">
        <v>63</v>
      </c>
      <c r="G180" s="74" t="s">
        <v>864</v>
      </c>
      <c r="H180" s="74" t="s">
        <v>570</v>
      </c>
      <c r="I180" s="74" t="s">
        <v>523</v>
      </c>
      <c r="J180" s="74" t="s">
        <v>571</v>
      </c>
      <c r="K180" s="74" t="s">
        <v>572</v>
      </c>
      <c r="L180" s="67">
        <v>2</v>
      </c>
      <c r="M180" s="67" t="s">
        <v>41</v>
      </c>
      <c r="N180" s="68">
        <v>121</v>
      </c>
      <c r="O180" s="67" t="s">
        <v>37</v>
      </c>
      <c r="P180" s="67">
        <f t="shared" si="21"/>
        <v>242</v>
      </c>
      <c r="Q180" s="69" t="s">
        <v>41</v>
      </c>
      <c r="R180" s="67">
        <v>121</v>
      </c>
      <c r="S180" s="67" t="s">
        <v>37</v>
      </c>
      <c r="T180" s="70"/>
      <c r="U180" s="56"/>
      <c r="V180" s="71">
        <f t="shared" si="22"/>
        <v>0</v>
      </c>
      <c r="W180" s="72">
        <f t="shared" si="23"/>
        <v>0</v>
      </c>
      <c r="X180" s="73"/>
      <c r="Y180" s="36"/>
    </row>
    <row r="181" spans="2:25" x14ac:dyDescent="0.25">
      <c r="B181" s="101">
        <v>171</v>
      </c>
      <c r="C181" s="21" t="s">
        <v>54</v>
      </c>
      <c r="D181" s="121"/>
      <c r="E181" s="20">
        <v>1030100509</v>
      </c>
      <c r="F181" s="20" t="s">
        <v>63</v>
      </c>
      <c r="G181" s="74" t="s">
        <v>866</v>
      </c>
      <c r="H181" s="74" t="s">
        <v>530</v>
      </c>
      <c r="I181" s="74" t="s">
        <v>523</v>
      </c>
      <c r="J181" s="74" t="s">
        <v>576</v>
      </c>
      <c r="K181" s="74" t="s">
        <v>577</v>
      </c>
      <c r="L181" s="67">
        <v>4</v>
      </c>
      <c r="M181" s="67" t="s">
        <v>41</v>
      </c>
      <c r="N181" s="68">
        <v>121</v>
      </c>
      <c r="O181" s="67" t="s">
        <v>37</v>
      </c>
      <c r="P181" s="67">
        <f t="shared" si="21"/>
        <v>484</v>
      </c>
      <c r="Q181" s="69" t="s">
        <v>41</v>
      </c>
      <c r="R181" s="67">
        <v>121</v>
      </c>
      <c r="S181" s="67" t="s">
        <v>37</v>
      </c>
      <c r="T181" s="70"/>
      <c r="U181" s="56"/>
      <c r="V181" s="71">
        <f t="shared" si="22"/>
        <v>0</v>
      </c>
      <c r="W181" s="72">
        <f t="shared" si="23"/>
        <v>0</v>
      </c>
      <c r="X181" s="73"/>
      <c r="Y181" s="36"/>
    </row>
    <row r="182" spans="2:25" x14ac:dyDescent="0.25">
      <c r="B182" s="101">
        <v>172</v>
      </c>
      <c r="C182" s="21" t="s">
        <v>54</v>
      </c>
      <c r="D182" s="121"/>
      <c r="E182" s="23">
        <v>1030200010</v>
      </c>
      <c r="F182" s="20" t="s">
        <v>61</v>
      </c>
      <c r="G182" s="82" t="s">
        <v>968</v>
      </c>
      <c r="H182" s="66" t="s">
        <v>966</v>
      </c>
      <c r="I182" s="66" t="s">
        <v>967</v>
      </c>
      <c r="J182" s="66">
        <v>40010043</v>
      </c>
      <c r="K182" s="83">
        <v>10072714100434</v>
      </c>
      <c r="L182" s="67">
        <v>15</v>
      </c>
      <c r="M182" s="67" t="s">
        <v>39</v>
      </c>
      <c r="N182" s="68">
        <v>676</v>
      </c>
      <c r="O182" s="67" t="s">
        <v>37</v>
      </c>
      <c r="P182" s="67">
        <f t="shared" si="21"/>
        <v>10140</v>
      </c>
      <c r="Q182" s="67" t="s">
        <v>39</v>
      </c>
      <c r="R182" s="67">
        <v>676</v>
      </c>
      <c r="S182" s="67" t="s">
        <v>37</v>
      </c>
      <c r="T182" s="70"/>
      <c r="U182" s="56"/>
      <c r="V182" s="71">
        <f t="shared" si="22"/>
        <v>0</v>
      </c>
      <c r="W182" s="72">
        <f t="shared" si="23"/>
        <v>0</v>
      </c>
      <c r="X182" s="73"/>
      <c r="Y182" s="36"/>
    </row>
    <row r="183" spans="2:25" x14ac:dyDescent="0.25">
      <c r="B183" s="101">
        <v>173</v>
      </c>
      <c r="C183" s="21" t="s">
        <v>54</v>
      </c>
      <c r="D183" s="121"/>
      <c r="E183" s="20">
        <v>1030200011</v>
      </c>
      <c r="F183" s="20" t="s">
        <v>63</v>
      </c>
      <c r="G183" s="82" t="s">
        <v>867</v>
      </c>
      <c r="H183" s="82" t="s">
        <v>207</v>
      </c>
      <c r="I183" s="82" t="s">
        <v>395</v>
      </c>
      <c r="J183" s="82" t="s">
        <v>578</v>
      </c>
      <c r="K183" s="82" t="s">
        <v>578</v>
      </c>
      <c r="L183" s="67">
        <v>4</v>
      </c>
      <c r="M183" s="67" t="s">
        <v>41</v>
      </c>
      <c r="N183" s="68">
        <v>1811</v>
      </c>
      <c r="O183" s="67" t="s">
        <v>37</v>
      </c>
      <c r="P183" s="67">
        <f t="shared" si="21"/>
        <v>7244</v>
      </c>
      <c r="Q183" s="69" t="s">
        <v>41</v>
      </c>
      <c r="R183" s="67">
        <v>1811</v>
      </c>
      <c r="S183" s="67" t="s">
        <v>37</v>
      </c>
      <c r="T183" s="70"/>
      <c r="U183" s="56"/>
      <c r="V183" s="71">
        <f t="shared" si="22"/>
        <v>0</v>
      </c>
      <c r="W183" s="72">
        <f t="shared" si="23"/>
        <v>0</v>
      </c>
      <c r="X183" s="73"/>
      <c r="Y183" s="36"/>
    </row>
    <row r="184" spans="2:25" x14ac:dyDescent="0.25">
      <c r="B184" s="101">
        <v>174</v>
      </c>
      <c r="C184" s="21" t="s">
        <v>54</v>
      </c>
      <c r="D184" s="121"/>
      <c r="E184" s="20">
        <v>1030200012</v>
      </c>
      <c r="F184" s="20" t="s">
        <v>63</v>
      </c>
      <c r="G184" s="82" t="s">
        <v>868</v>
      </c>
      <c r="H184" s="82" t="s">
        <v>580</v>
      </c>
      <c r="I184" s="82" t="s">
        <v>579</v>
      </c>
      <c r="J184" s="82" t="s">
        <v>105</v>
      </c>
      <c r="K184" s="82" t="s">
        <v>105</v>
      </c>
      <c r="L184" s="67">
        <v>300</v>
      </c>
      <c r="M184" s="67" t="s">
        <v>41</v>
      </c>
      <c r="N184" s="68">
        <v>348</v>
      </c>
      <c r="O184" s="67" t="s">
        <v>37</v>
      </c>
      <c r="P184" s="67">
        <f t="shared" si="21"/>
        <v>104400</v>
      </c>
      <c r="Q184" s="69" t="s">
        <v>41</v>
      </c>
      <c r="R184" s="67">
        <v>348</v>
      </c>
      <c r="S184" s="67" t="s">
        <v>37</v>
      </c>
      <c r="T184" s="70"/>
      <c r="U184" s="56"/>
      <c r="V184" s="71">
        <f t="shared" si="22"/>
        <v>0</v>
      </c>
      <c r="W184" s="72">
        <f t="shared" si="23"/>
        <v>0</v>
      </c>
      <c r="X184" s="73"/>
      <c r="Y184" s="36"/>
    </row>
    <row r="185" spans="2:25" x14ac:dyDescent="0.25">
      <c r="B185" s="101">
        <v>175</v>
      </c>
      <c r="C185" s="21" t="s">
        <v>54</v>
      </c>
      <c r="D185" s="121"/>
      <c r="E185" s="23">
        <v>1030200013</v>
      </c>
      <c r="F185" s="20" t="s">
        <v>61</v>
      </c>
      <c r="G185" s="82" t="s">
        <v>971</v>
      </c>
      <c r="H185" s="66" t="s">
        <v>969</v>
      </c>
      <c r="I185" s="66" t="s">
        <v>970</v>
      </c>
      <c r="J185" s="66">
        <v>33223</v>
      </c>
      <c r="K185" s="83"/>
      <c r="L185" s="67">
        <v>17</v>
      </c>
      <c r="M185" s="67" t="s">
        <v>39</v>
      </c>
      <c r="N185" s="68">
        <v>882</v>
      </c>
      <c r="O185" s="67" t="s">
        <v>37</v>
      </c>
      <c r="P185" s="67">
        <f t="shared" si="21"/>
        <v>14994</v>
      </c>
      <c r="Q185" s="67" t="s">
        <v>39</v>
      </c>
      <c r="R185" s="67">
        <v>882</v>
      </c>
      <c r="S185" s="67" t="s">
        <v>37</v>
      </c>
      <c r="T185" s="70"/>
      <c r="U185" s="56"/>
      <c r="V185" s="71">
        <f t="shared" ref="V185:V207" si="26">T185+(T185*U185)</f>
        <v>0</v>
      </c>
      <c r="W185" s="72">
        <f t="shared" ref="W185:W207" si="27">V185*R185</f>
        <v>0</v>
      </c>
      <c r="X185" s="73"/>
      <c r="Y185" s="36"/>
    </row>
    <row r="186" spans="2:25" x14ac:dyDescent="0.25">
      <c r="B186" s="101">
        <v>176</v>
      </c>
      <c r="C186" s="21" t="s">
        <v>54</v>
      </c>
      <c r="D186" s="121"/>
      <c r="E186" s="23">
        <v>1030200020</v>
      </c>
      <c r="F186" s="20" t="s">
        <v>61</v>
      </c>
      <c r="G186" s="82" t="s">
        <v>974</v>
      </c>
      <c r="H186" s="66" t="s">
        <v>972</v>
      </c>
      <c r="I186" s="66" t="s">
        <v>973</v>
      </c>
      <c r="J186" s="66"/>
      <c r="K186" s="83">
        <v>10077083481573</v>
      </c>
      <c r="L186" s="67">
        <v>60</v>
      </c>
      <c r="M186" s="67" t="s">
        <v>41</v>
      </c>
      <c r="N186" s="68">
        <v>554</v>
      </c>
      <c r="O186" s="67" t="s">
        <v>37</v>
      </c>
      <c r="P186" s="67">
        <f t="shared" si="21"/>
        <v>33240</v>
      </c>
      <c r="Q186" s="69" t="s">
        <v>41</v>
      </c>
      <c r="R186" s="67">
        <v>554</v>
      </c>
      <c r="S186" s="67" t="s">
        <v>37</v>
      </c>
      <c r="T186" s="70"/>
      <c r="U186" s="56"/>
      <c r="V186" s="71">
        <f t="shared" si="26"/>
        <v>0</v>
      </c>
      <c r="W186" s="72">
        <f t="shared" si="27"/>
        <v>0</v>
      </c>
      <c r="X186" s="73"/>
      <c r="Y186" s="36"/>
    </row>
    <row r="187" spans="2:25" x14ac:dyDescent="0.25">
      <c r="B187" s="101">
        <v>177</v>
      </c>
      <c r="C187" s="21" t="s">
        <v>54</v>
      </c>
      <c r="D187" s="121"/>
      <c r="E187" s="20">
        <v>1030200035</v>
      </c>
      <c r="F187" s="20" t="s">
        <v>63</v>
      </c>
      <c r="G187" s="74" t="s">
        <v>869</v>
      </c>
      <c r="H187" s="74" t="s">
        <v>77</v>
      </c>
      <c r="I187" s="74" t="s">
        <v>581</v>
      </c>
      <c r="J187" s="74" t="s">
        <v>582</v>
      </c>
      <c r="K187" s="74" t="s">
        <v>583</v>
      </c>
      <c r="L187" s="67">
        <v>10</v>
      </c>
      <c r="M187" s="67" t="s">
        <v>39</v>
      </c>
      <c r="N187" s="68">
        <v>424</v>
      </c>
      <c r="O187" s="67" t="s">
        <v>37</v>
      </c>
      <c r="P187" s="67">
        <f t="shared" si="21"/>
        <v>4240</v>
      </c>
      <c r="Q187" s="67" t="s">
        <v>39</v>
      </c>
      <c r="R187" s="67">
        <v>424</v>
      </c>
      <c r="S187" s="67" t="s">
        <v>37</v>
      </c>
      <c r="T187" s="70"/>
      <c r="U187" s="56"/>
      <c r="V187" s="71">
        <f t="shared" si="26"/>
        <v>0</v>
      </c>
      <c r="W187" s="72">
        <f t="shared" si="27"/>
        <v>0</v>
      </c>
      <c r="X187" s="73"/>
      <c r="Y187" s="36"/>
    </row>
    <row r="188" spans="2:25" x14ac:dyDescent="0.25">
      <c r="B188" s="101">
        <v>178</v>
      </c>
      <c r="C188" s="21" t="s">
        <v>54</v>
      </c>
      <c r="D188" s="121"/>
      <c r="E188" s="20">
        <v>1030200042</v>
      </c>
      <c r="F188" s="20" t="s">
        <v>63</v>
      </c>
      <c r="G188" s="82" t="s">
        <v>870</v>
      </c>
      <c r="H188" s="82" t="s">
        <v>585</v>
      </c>
      <c r="I188" s="82" t="s">
        <v>584</v>
      </c>
      <c r="J188" s="82" t="s">
        <v>586</v>
      </c>
      <c r="K188" s="82" t="s">
        <v>587</v>
      </c>
      <c r="L188" s="67">
        <v>24</v>
      </c>
      <c r="M188" s="67" t="s">
        <v>39</v>
      </c>
      <c r="N188" s="68">
        <v>303</v>
      </c>
      <c r="O188" s="67" t="s">
        <v>37</v>
      </c>
      <c r="P188" s="67">
        <f t="shared" si="21"/>
        <v>7272</v>
      </c>
      <c r="Q188" s="67" t="s">
        <v>39</v>
      </c>
      <c r="R188" s="67">
        <v>303</v>
      </c>
      <c r="S188" s="67" t="s">
        <v>37</v>
      </c>
      <c r="T188" s="70"/>
      <c r="U188" s="56"/>
      <c r="V188" s="71">
        <f t="shared" si="26"/>
        <v>0</v>
      </c>
      <c r="W188" s="72">
        <f t="shared" si="27"/>
        <v>0</v>
      </c>
      <c r="X188" s="73"/>
      <c r="Y188" s="36"/>
    </row>
    <row r="189" spans="2:25" x14ac:dyDescent="0.25">
      <c r="B189" s="101">
        <v>179</v>
      </c>
      <c r="C189" s="21" t="s">
        <v>54</v>
      </c>
      <c r="D189" s="121"/>
      <c r="E189" s="20">
        <v>1030200056</v>
      </c>
      <c r="F189" s="20" t="s">
        <v>63</v>
      </c>
      <c r="G189" s="82" t="s">
        <v>871</v>
      </c>
      <c r="H189" s="82" t="s">
        <v>589</v>
      </c>
      <c r="I189" s="82" t="s">
        <v>588</v>
      </c>
      <c r="J189" s="82" t="s">
        <v>590</v>
      </c>
      <c r="K189" s="82" t="s">
        <v>591</v>
      </c>
      <c r="L189" s="67">
        <v>36</v>
      </c>
      <c r="M189" s="67" t="s">
        <v>41</v>
      </c>
      <c r="N189" s="68">
        <v>913</v>
      </c>
      <c r="O189" s="67" t="s">
        <v>37</v>
      </c>
      <c r="P189" s="67">
        <f t="shared" si="21"/>
        <v>32868</v>
      </c>
      <c r="Q189" s="69" t="s">
        <v>41</v>
      </c>
      <c r="R189" s="67">
        <v>913</v>
      </c>
      <c r="S189" s="67" t="s">
        <v>37</v>
      </c>
      <c r="T189" s="70"/>
      <c r="U189" s="56"/>
      <c r="V189" s="71">
        <f t="shared" si="26"/>
        <v>0</v>
      </c>
      <c r="W189" s="72">
        <f t="shared" si="27"/>
        <v>0</v>
      </c>
      <c r="X189" s="73"/>
      <c r="Y189" s="36"/>
    </row>
    <row r="190" spans="2:25" x14ac:dyDescent="0.25">
      <c r="B190" s="101">
        <v>180</v>
      </c>
      <c r="C190" s="21" t="s">
        <v>54</v>
      </c>
      <c r="D190" s="121"/>
      <c r="E190" s="20">
        <v>1030200110</v>
      </c>
      <c r="F190" s="20" t="s">
        <v>63</v>
      </c>
      <c r="G190" s="74" t="s">
        <v>872</v>
      </c>
      <c r="H190" s="74" t="s">
        <v>593</v>
      </c>
      <c r="I190" s="74" t="s">
        <v>592</v>
      </c>
      <c r="J190" s="74" t="s">
        <v>594</v>
      </c>
      <c r="K190" s="74" t="s">
        <v>595</v>
      </c>
      <c r="L190" s="67">
        <v>72</v>
      </c>
      <c r="M190" s="67" t="s">
        <v>41</v>
      </c>
      <c r="N190" s="68">
        <v>335</v>
      </c>
      <c r="O190" s="67" t="s">
        <v>37</v>
      </c>
      <c r="P190" s="67">
        <f t="shared" si="21"/>
        <v>24120</v>
      </c>
      <c r="Q190" s="69" t="s">
        <v>41</v>
      </c>
      <c r="R190" s="67">
        <v>335</v>
      </c>
      <c r="S190" s="67" t="s">
        <v>37</v>
      </c>
      <c r="T190" s="70"/>
      <c r="U190" s="56"/>
      <c r="V190" s="71">
        <f t="shared" si="26"/>
        <v>0</v>
      </c>
      <c r="W190" s="72">
        <f t="shared" si="27"/>
        <v>0</v>
      </c>
      <c r="X190" s="73"/>
      <c r="Y190" s="36"/>
    </row>
    <row r="191" spans="2:25" x14ac:dyDescent="0.25">
      <c r="B191" s="101">
        <v>181</v>
      </c>
      <c r="C191" s="21" t="s">
        <v>54</v>
      </c>
      <c r="D191" s="121"/>
      <c r="E191" s="20">
        <v>1030200200</v>
      </c>
      <c r="F191" s="20" t="s">
        <v>63</v>
      </c>
      <c r="G191" s="82" t="s">
        <v>873</v>
      </c>
      <c r="H191" s="82" t="s">
        <v>596</v>
      </c>
      <c r="I191" s="82" t="s">
        <v>395</v>
      </c>
      <c r="J191" s="82" t="s">
        <v>597</v>
      </c>
      <c r="K191" s="82" t="s">
        <v>597</v>
      </c>
      <c r="L191" s="67">
        <v>5.75</v>
      </c>
      <c r="M191" s="67" t="s">
        <v>39</v>
      </c>
      <c r="N191" s="68">
        <v>240</v>
      </c>
      <c r="O191" s="67" t="s">
        <v>37</v>
      </c>
      <c r="P191" s="67">
        <f t="shared" si="21"/>
        <v>1380</v>
      </c>
      <c r="Q191" s="67" t="s">
        <v>39</v>
      </c>
      <c r="R191" s="67">
        <v>240</v>
      </c>
      <c r="S191" s="67" t="s">
        <v>37</v>
      </c>
      <c r="T191" s="70"/>
      <c r="U191" s="56"/>
      <c r="V191" s="71">
        <f t="shared" si="26"/>
        <v>0</v>
      </c>
      <c r="W191" s="72">
        <f t="shared" si="27"/>
        <v>0</v>
      </c>
      <c r="X191" s="73"/>
      <c r="Y191" s="36"/>
    </row>
    <row r="192" spans="2:25" x14ac:dyDescent="0.25">
      <c r="B192" s="101">
        <v>182</v>
      </c>
      <c r="C192" s="21" t="s">
        <v>54</v>
      </c>
      <c r="D192" s="121"/>
      <c r="E192" s="20">
        <v>1030300019</v>
      </c>
      <c r="F192" s="20" t="s">
        <v>63</v>
      </c>
      <c r="G192" s="82" t="s">
        <v>874</v>
      </c>
      <c r="H192" s="82" t="s">
        <v>599</v>
      </c>
      <c r="I192" s="82" t="s">
        <v>598</v>
      </c>
      <c r="J192" s="82" t="s">
        <v>600</v>
      </c>
      <c r="K192" s="82" t="s">
        <v>601</v>
      </c>
      <c r="L192" s="67">
        <v>12</v>
      </c>
      <c r="M192" s="67" t="s">
        <v>39</v>
      </c>
      <c r="N192" s="68">
        <v>251</v>
      </c>
      <c r="O192" s="67" t="s">
        <v>37</v>
      </c>
      <c r="P192" s="67">
        <f t="shared" si="21"/>
        <v>3012</v>
      </c>
      <c r="Q192" s="67" t="s">
        <v>39</v>
      </c>
      <c r="R192" s="67">
        <v>251</v>
      </c>
      <c r="S192" s="67" t="s">
        <v>37</v>
      </c>
      <c r="T192" s="70"/>
      <c r="U192" s="56"/>
      <c r="V192" s="71">
        <f t="shared" si="26"/>
        <v>0</v>
      </c>
      <c r="W192" s="72">
        <f t="shared" si="27"/>
        <v>0</v>
      </c>
      <c r="X192" s="73"/>
      <c r="Y192" s="36"/>
    </row>
    <row r="193" spans="2:25" x14ac:dyDescent="0.25">
      <c r="B193" s="101">
        <v>183</v>
      </c>
      <c r="C193" s="21" t="s">
        <v>54</v>
      </c>
      <c r="D193" s="121"/>
      <c r="E193" s="23">
        <v>1030300029</v>
      </c>
      <c r="F193" s="20" t="s">
        <v>61</v>
      </c>
      <c r="G193" s="74" t="s">
        <v>976</v>
      </c>
      <c r="H193" s="60" t="s">
        <v>975</v>
      </c>
      <c r="I193" s="60" t="s">
        <v>957</v>
      </c>
      <c r="J193" s="60"/>
      <c r="K193" s="81">
        <v>10056210171471</v>
      </c>
      <c r="L193" s="67">
        <v>8</v>
      </c>
      <c r="M193" s="67" t="s">
        <v>39</v>
      </c>
      <c r="N193" s="68">
        <v>322</v>
      </c>
      <c r="O193" s="67" t="s">
        <v>37</v>
      </c>
      <c r="P193" s="67">
        <f t="shared" si="21"/>
        <v>2576</v>
      </c>
      <c r="Q193" s="67" t="s">
        <v>39</v>
      </c>
      <c r="R193" s="67">
        <v>322</v>
      </c>
      <c r="S193" s="67" t="s">
        <v>37</v>
      </c>
      <c r="T193" s="70"/>
      <c r="U193" s="56"/>
      <c r="V193" s="71">
        <f t="shared" si="26"/>
        <v>0</v>
      </c>
      <c r="W193" s="72">
        <f t="shared" si="27"/>
        <v>0</v>
      </c>
      <c r="X193" s="73"/>
      <c r="Y193" s="36"/>
    </row>
    <row r="194" spans="2:25" x14ac:dyDescent="0.25">
      <c r="B194" s="101">
        <v>184</v>
      </c>
      <c r="C194" s="21" t="s">
        <v>54</v>
      </c>
      <c r="D194" s="121"/>
      <c r="E194" s="20">
        <v>1030900004</v>
      </c>
      <c r="F194" s="20" t="s">
        <v>63</v>
      </c>
      <c r="G194" s="82" t="s">
        <v>875</v>
      </c>
      <c r="H194" s="82" t="s">
        <v>234</v>
      </c>
      <c r="I194" s="82" t="s">
        <v>602</v>
      </c>
      <c r="J194" s="82" t="s">
        <v>603</v>
      </c>
      <c r="K194" s="82" t="s">
        <v>603</v>
      </c>
      <c r="L194" s="67">
        <v>30</v>
      </c>
      <c r="M194" s="67" t="s">
        <v>39</v>
      </c>
      <c r="N194" s="68">
        <v>1512</v>
      </c>
      <c r="O194" s="67" t="s">
        <v>37</v>
      </c>
      <c r="P194" s="67">
        <f t="shared" si="21"/>
        <v>45360</v>
      </c>
      <c r="Q194" s="67" t="s">
        <v>39</v>
      </c>
      <c r="R194" s="67">
        <v>1512</v>
      </c>
      <c r="S194" s="67" t="s">
        <v>37</v>
      </c>
      <c r="T194" s="70"/>
      <c r="U194" s="56"/>
      <c r="V194" s="71">
        <f t="shared" si="26"/>
        <v>0</v>
      </c>
      <c r="W194" s="72">
        <f t="shared" si="27"/>
        <v>0</v>
      </c>
      <c r="X194" s="73"/>
      <c r="Y194" s="36"/>
    </row>
    <row r="195" spans="2:25" x14ac:dyDescent="0.25">
      <c r="B195" s="101">
        <v>185</v>
      </c>
      <c r="C195" s="21" t="s">
        <v>54</v>
      </c>
      <c r="D195" s="121"/>
      <c r="E195" s="23">
        <v>1040130007</v>
      </c>
      <c r="F195" s="20" t="s">
        <v>61</v>
      </c>
      <c r="G195" s="74" t="s">
        <v>978</v>
      </c>
      <c r="H195" s="60" t="s">
        <v>977</v>
      </c>
      <c r="I195" s="60" t="s">
        <v>523</v>
      </c>
      <c r="J195" s="60">
        <v>589</v>
      </c>
      <c r="K195" s="81">
        <v>10749017005895</v>
      </c>
      <c r="L195" s="67">
        <v>4</v>
      </c>
      <c r="M195" s="67" t="s">
        <v>41</v>
      </c>
      <c r="N195" s="68">
        <v>174</v>
      </c>
      <c r="O195" s="67" t="s">
        <v>37</v>
      </c>
      <c r="P195" s="67">
        <f t="shared" si="21"/>
        <v>696</v>
      </c>
      <c r="Q195" s="69" t="s">
        <v>41</v>
      </c>
      <c r="R195" s="67">
        <v>174</v>
      </c>
      <c r="S195" s="67" t="s">
        <v>37</v>
      </c>
      <c r="T195" s="70"/>
      <c r="U195" s="56"/>
      <c r="V195" s="71">
        <f t="shared" si="26"/>
        <v>0</v>
      </c>
      <c r="W195" s="72">
        <f t="shared" si="27"/>
        <v>0</v>
      </c>
      <c r="X195" s="73"/>
      <c r="Y195" s="36"/>
    </row>
    <row r="196" spans="2:25" x14ac:dyDescent="0.25">
      <c r="B196" s="101">
        <v>186</v>
      </c>
      <c r="C196" s="21" t="s">
        <v>54</v>
      </c>
      <c r="D196" s="121"/>
      <c r="E196" s="23">
        <v>1040360002</v>
      </c>
      <c r="F196" s="20" t="s">
        <v>61</v>
      </c>
      <c r="G196" s="74" t="s">
        <v>981</v>
      </c>
      <c r="H196" s="60" t="s">
        <v>979</v>
      </c>
      <c r="I196" s="60" t="s">
        <v>980</v>
      </c>
      <c r="J196" s="60">
        <v>25107</v>
      </c>
      <c r="K196" s="81">
        <v>10070017251075</v>
      </c>
      <c r="L196" s="67">
        <v>240</v>
      </c>
      <c r="M196" s="67" t="s">
        <v>41</v>
      </c>
      <c r="N196" s="68">
        <v>119</v>
      </c>
      <c r="O196" s="67" t="s">
        <v>37</v>
      </c>
      <c r="P196" s="67">
        <f t="shared" si="21"/>
        <v>28560</v>
      </c>
      <c r="Q196" s="69" t="s">
        <v>41</v>
      </c>
      <c r="R196" s="67">
        <v>119</v>
      </c>
      <c r="S196" s="67" t="s">
        <v>37</v>
      </c>
      <c r="T196" s="70"/>
      <c r="U196" s="56"/>
      <c r="V196" s="71">
        <f t="shared" si="26"/>
        <v>0</v>
      </c>
      <c r="W196" s="72">
        <f t="shared" si="27"/>
        <v>0</v>
      </c>
      <c r="X196" s="73"/>
      <c r="Y196" s="36"/>
    </row>
    <row r="197" spans="2:25" x14ac:dyDescent="0.25">
      <c r="B197" s="101">
        <v>187</v>
      </c>
      <c r="C197" s="21" t="s">
        <v>54</v>
      </c>
      <c r="D197" s="121"/>
      <c r="E197" s="20">
        <v>1050300008</v>
      </c>
      <c r="F197" s="20" t="s">
        <v>63</v>
      </c>
      <c r="G197" s="82" t="s">
        <v>876</v>
      </c>
      <c r="H197" s="82" t="s">
        <v>77</v>
      </c>
      <c r="I197" s="82" t="s">
        <v>604</v>
      </c>
      <c r="J197" s="82" t="s">
        <v>605</v>
      </c>
      <c r="K197" s="82"/>
      <c r="L197" s="67">
        <v>10</v>
      </c>
      <c r="M197" s="67" t="s">
        <v>39</v>
      </c>
      <c r="N197" s="68">
        <v>468</v>
      </c>
      <c r="O197" s="67" t="s">
        <v>37</v>
      </c>
      <c r="P197" s="67">
        <f t="shared" si="21"/>
        <v>4680</v>
      </c>
      <c r="Q197" s="67" t="s">
        <v>39</v>
      </c>
      <c r="R197" s="67">
        <v>468</v>
      </c>
      <c r="S197" s="67" t="s">
        <v>37</v>
      </c>
      <c r="T197" s="70"/>
      <c r="U197" s="56"/>
      <c r="V197" s="71">
        <f t="shared" si="26"/>
        <v>0</v>
      </c>
      <c r="W197" s="72">
        <f t="shared" si="27"/>
        <v>0</v>
      </c>
      <c r="X197" s="73"/>
      <c r="Y197" s="36"/>
    </row>
    <row r="198" spans="2:25" x14ac:dyDescent="0.25">
      <c r="B198" s="101">
        <v>188</v>
      </c>
      <c r="C198" s="21" t="s">
        <v>54</v>
      </c>
      <c r="D198" s="121"/>
      <c r="E198" s="23">
        <v>1050300010</v>
      </c>
      <c r="F198" s="20" t="s">
        <v>61</v>
      </c>
      <c r="G198" s="82" t="s">
        <v>982</v>
      </c>
      <c r="H198" s="66" t="s">
        <v>943</v>
      </c>
      <c r="I198" s="66" t="s">
        <v>973</v>
      </c>
      <c r="J198" s="66">
        <v>40852</v>
      </c>
      <c r="K198" s="83">
        <v>10077083406781</v>
      </c>
      <c r="L198" s="67">
        <v>10</v>
      </c>
      <c r="M198" s="67" t="s">
        <v>39</v>
      </c>
      <c r="N198" s="68">
        <v>2159</v>
      </c>
      <c r="O198" s="67" t="s">
        <v>37</v>
      </c>
      <c r="P198" s="67">
        <f t="shared" si="21"/>
        <v>21590</v>
      </c>
      <c r="Q198" s="67" t="s">
        <v>39</v>
      </c>
      <c r="R198" s="67">
        <v>2159</v>
      </c>
      <c r="S198" s="67" t="s">
        <v>37</v>
      </c>
      <c r="T198" s="70"/>
      <c r="U198" s="56"/>
      <c r="V198" s="71">
        <f t="shared" si="26"/>
        <v>0</v>
      </c>
      <c r="W198" s="72">
        <f t="shared" si="27"/>
        <v>0</v>
      </c>
      <c r="X198" s="73"/>
      <c r="Y198" s="36"/>
    </row>
    <row r="199" spans="2:25" x14ac:dyDescent="0.25">
      <c r="B199" s="101">
        <v>189</v>
      </c>
      <c r="C199" s="21" t="s">
        <v>54</v>
      </c>
      <c r="D199" s="121"/>
      <c r="E199" s="20">
        <v>1050300019</v>
      </c>
      <c r="F199" s="20" t="s">
        <v>63</v>
      </c>
      <c r="G199" s="82" t="s">
        <v>877</v>
      </c>
      <c r="H199" s="82" t="s">
        <v>606</v>
      </c>
      <c r="I199" s="82" t="s">
        <v>87</v>
      </c>
      <c r="J199" s="82" t="s">
        <v>607</v>
      </c>
      <c r="K199" s="82" t="s">
        <v>608</v>
      </c>
      <c r="L199" s="67">
        <v>30</v>
      </c>
      <c r="M199" s="67" t="s">
        <v>39</v>
      </c>
      <c r="N199" s="68">
        <v>280</v>
      </c>
      <c r="O199" s="67" t="s">
        <v>37</v>
      </c>
      <c r="P199" s="67">
        <f t="shared" ref="P199" si="28">N199*L199</f>
        <v>8400</v>
      </c>
      <c r="Q199" s="67" t="s">
        <v>39</v>
      </c>
      <c r="R199" s="67">
        <v>8400</v>
      </c>
      <c r="S199" s="67" t="s">
        <v>39</v>
      </c>
      <c r="T199" s="70"/>
      <c r="U199" s="56"/>
      <c r="V199" s="71">
        <f t="shared" si="26"/>
        <v>0</v>
      </c>
      <c r="W199" s="72">
        <f t="shared" si="27"/>
        <v>0</v>
      </c>
      <c r="X199" s="73"/>
      <c r="Y199" s="36"/>
    </row>
    <row r="200" spans="2:25" x14ac:dyDescent="0.25">
      <c r="B200" s="101">
        <v>190</v>
      </c>
      <c r="C200" s="21" t="s">
        <v>54</v>
      </c>
      <c r="D200" s="121"/>
      <c r="E200" s="20">
        <v>1070400005</v>
      </c>
      <c r="F200" s="20" t="s">
        <v>63</v>
      </c>
      <c r="G200" s="82" t="s">
        <v>878</v>
      </c>
      <c r="H200" s="82" t="s">
        <v>609</v>
      </c>
      <c r="I200" s="82" t="s">
        <v>602</v>
      </c>
      <c r="J200" s="82" t="s">
        <v>610</v>
      </c>
      <c r="K200" s="82" t="s">
        <v>610</v>
      </c>
      <c r="L200" s="67">
        <v>36</v>
      </c>
      <c r="M200" s="67" t="s">
        <v>39</v>
      </c>
      <c r="N200" s="68">
        <v>882</v>
      </c>
      <c r="O200" s="67" t="s">
        <v>37</v>
      </c>
      <c r="P200" s="67">
        <f t="shared" ref="P200:P207" si="29">N200*L200</f>
        <v>31752</v>
      </c>
      <c r="Q200" s="67" t="s">
        <v>39</v>
      </c>
      <c r="R200" s="67">
        <v>882</v>
      </c>
      <c r="S200" s="67" t="s">
        <v>37</v>
      </c>
      <c r="T200" s="70"/>
      <c r="U200" s="56"/>
      <c r="V200" s="71">
        <f t="shared" si="26"/>
        <v>0</v>
      </c>
      <c r="W200" s="72">
        <f t="shared" si="27"/>
        <v>0</v>
      </c>
      <c r="X200" s="73"/>
      <c r="Y200" s="36"/>
    </row>
    <row r="201" spans="2:25" x14ac:dyDescent="0.25">
      <c r="B201" s="101">
        <v>191</v>
      </c>
      <c r="C201" s="21" t="s">
        <v>54</v>
      </c>
      <c r="D201" s="121"/>
      <c r="E201" s="20">
        <v>1070400016</v>
      </c>
      <c r="F201" s="20" t="s">
        <v>63</v>
      </c>
      <c r="G201" s="82" t="s">
        <v>879</v>
      </c>
      <c r="H201" s="82" t="s">
        <v>234</v>
      </c>
      <c r="I201" s="82" t="s">
        <v>602</v>
      </c>
      <c r="J201" s="82" t="s">
        <v>611</v>
      </c>
      <c r="K201" s="82" t="s">
        <v>611</v>
      </c>
      <c r="L201" s="67">
        <v>30</v>
      </c>
      <c r="M201" s="67" t="s">
        <v>39</v>
      </c>
      <c r="N201" s="68">
        <v>4694</v>
      </c>
      <c r="O201" s="67" t="s">
        <v>37</v>
      </c>
      <c r="P201" s="67">
        <f t="shared" si="29"/>
        <v>140820</v>
      </c>
      <c r="Q201" s="67" t="s">
        <v>39</v>
      </c>
      <c r="R201" s="67">
        <v>4694</v>
      </c>
      <c r="S201" s="67" t="s">
        <v>37</v>
      </c>
      <c r="T201" s="70"/>
      <c r="U201" s="56"/>
      <c r="V201" s="71">
        <f t="shared" si="26"/>
        <v>0</v>
      </c>
      <c r="W201" s="72">
        <f t="shared" si="27"/>
        <v>0</v>
      </c>
      <c r="X201" s="73"/>
      <c r="Y201" s="36"/>
    </row>
    <row r="202" spans="2:25" x14ac:dyDescent="0.25">
      <c r="B202" s="101">
        <v>192</v>
      </c>
      <c r="C202" s="21" t="s">
        <v>54</v>
      </c>
      <c r="D202" s="121"/>
      <c r="E202" s="20">
        <v>1070400032</v>
      </c>
      <c r="F202" s="20" t="s">
        <v>63</v>
      </c>
      <c r="G202" s="82" t="s">
        <v>880</v>
      </c>
      <c r="H202" s="82" t="s">
        <v>612</v>
      </c>
      <c r="I202" s="82" t="s">
        <v>602</v>
      </c>
      <c r="J202" s="82" t="s">
        <v>613</v>
      </c>
      <c r="K202" s="82" t="s">
        <v>614</v>
      </c>
      <c r="L202" s="67">
        <v>24</v>
      </c>
      <c r="M202" s="67" t="s">
        <v>39</v>
      </c>
      <c r="N202" s="68">
        <v>452</v>
      </c>
      <c r="O202" s="67" t="s">
        <v>37</v>
      </c>
      <c r="P202" s="67">
        <f t="shared" si="29"/>
        <v>10848</v>
      </c>
      <c r="Q202" s="67" t="s">
        <v>39</v>
      </c>
      <c r="R202" s="67">
        <v>452</v>
      </c>
      <c r="S202" s="67" t="s">
        <v>37</v>
      </c>
      <c r="T202" s="70"/>
      <c r="U202" s="56"/>
      <c r="V202" s="71">
        <f t="shared" si="26"/>
        <v>0</v>
      </c>
      <c r="W202" s="72">
        <f t="shared" si="27"/>
        <v>0</v>
      </c>
      <c r="X202" s="73"/>
      <c r="Y202" s="36"/>
    </row>
    <row r="203" spans="2:25" x14ac:dyDescent="0.25">
      <c r="B203" s="101">
        <v>193</v>
      </c>
      <c r="C203" s="21" t="s">
        <v>54</v>
      </c>
      <c r="D203" s="121"/>
      <c r="E203" s="20">
        <v>1070400035</v>
      </c>
      <c r="F203" s="20" t="s">
        <v>63</v>
      </c>
      <c r="G203" s="82" t="s">
        <v>881</v>
      </c>
      <c r="H203" s="82" t="s">
        <v>234</v>
      </c>
      <c r="I203" s="82" t="s">
        <v>602</v>
      </c>
      <c r="J203" s="82" t="s">
        <v>615</v>
      </c>
      <c r="K203" s="82" t="s">
        <v>615</v>
      </c>
      <c r="L203" s="67">
        <v>30</v>
      </c>
      <c r="M203" s="67" t="s">
        <v>39</v>
      </c>
      <c r="N203" s="68">
        <v>2925</v>
      </c>
      <c r="O203" s="67" t="s">
        <v>37</v>
      </c>
      <c r="P203" s="67">
        <f t="shared" si="29"/>
        <v>87750</v>
      </c>
      <c r="Q203" s="67" t="s">
        <v>39</v>
      </c>
      <c r="R203" s="67">
        <v>2925</v>
      </c>
      <c r="S203" s="67" t="s">
        <v>37</v>
      </c>
      <c r="T203" s="70"/>
      <c r="U203" s="56"/>
      <c r="V203" s="71">
        <f t="shared" si="26"/>
        <v>0</v>
      </c>
      <c r="W203" s="72">
        <f t="shared" si="27"/>
        <v>0</v>
      </c>
      <c r="X203" s="73"/>
      <c r="Y203" s="36"/>
    </row>
    <row r="204" spans="2:25" x14ac:dyDescent="0.25">
      <c r="B204" s="101">
        <v>194</v>
      </c>
      <c r="C204" s="21" t="s">
        <v>54</v>
      </c>
      <c r="D204" s="121"/>
      <c r="E204" s="20">
        <v>1070400065</v>
      </c>
      <c r="F204" s="20" t="s">
        <v>63</v>
      </c>
      <c r="G204" s="74" t="s">
        <v>882</v>
      </c>
      <c r="H204" s="74" t="s">
        <v>156</v>
      </c>
      <c r="I204" s="74" t="s">
        <v>616</v>
      </c>
      <c r="J204" s="74" t="s">
        <v>617</v>
      </c>
      <c r="K204" s="74" t="s">
        <v>617</v>
      </c>
      <c r="L204" s="67">
        <v>12</v>
      </c>
      <c r="M204" s="67" t="s">
        <v>39</v>
      </c>
      <c r="N204" s="68">
        <v>376</v>
      </c>
      <c r="O204" s="67" t="s">
        <v>37</v>
      </c>
      <c r="P204" s="67">
        <f t="shared" si="29"/>
        <v>4512</v>
      </c>
      <c r="Q204" s="67" t="s">
        <v>39</v>
      </c>
      <c r="R204" s="67">
        <v>376</v>
      </c>
      <c r="S204" s="67" t="s">
        <v>37</v>
      </c>
      <c r="T204" s="70"/>
      <c r="U204" s="56"/>
      <c r="V204" s="71">
        <f t="shared" si="26"/>
        <v>0</v>
      </c>
      <c r="W204" s="72">
        <f t="shared" si="27"/>
        <v>0</v>
      </c>
      <c r="X204" s="73"/>
      <c r="Y204" s="36"/>
    </row>
    <row r="205" spans="2:25" x14ac:dyDescent="0.25">
      <c r="B205" s="101">
        <v>195</v>
      </c>
      <c r="C205" s="21" t="s">
        <v>54</v>
      </c>
      <c r="D205" s="121"/>
      <c r="E205" s="20">
        <v>1070400080</v>
      </c>
      <c r="F205" s="20" t="s">
        <v>63</v>
      </c>
      <c r="G205" s="74" t="s">
        <v>883</v>
      </c>
      <c r="H205" s="74" t="s">
        <v>609</v>
      </c>
      <c r="I205" s="74" t="s">
        <v>618</v>
      </c>
      <c r="J205" s="74" t="s">
        <v>619</v>
      </c>
      <c r="K205" s="74" t="s">
        <v>620</v>
      </c>
      <c r="L205" s="67">
        <v>36</v>
      </c>
      <c r="M205" s="67" t="s">
        <v>39</v>
      </c>
      <c r="N205" s="68">
        <v>203</v>
      </c>
      <c r="O205" s="67" t="s">
        <v>37</v>
      </c>
      <c r="P205" s="67">
        <f t="shared" si="29"/>
        <v>7308</v>
      </c>
      <c r="Q205" s="67" t="s">
        <v>39</v>
      </c>
      <c r="R205" s="67">
        <v>203</v>
      </c>
      <c r="S205" s="67" t="s">
        <v>37</v>
      </c>
      <c r="T205" s="70"/>
      <c r="U205" s="56"/>
      <c r="V205" s="71">
        <f t="shared" si="26"/>
        <v>0</v>
      </c>
      <c r="W205" s="72">
        <f t="shared" si="27"/>
        <v>0</v>
      </c>
      <c r="X205" s="73"/>
      <c r="Y205" s="36"/>
    </row>
    <row r="206" spans="2:25" x14ac:dyDescent="0.25">
      <c r="B206" s="101">
        <v>196</v>
      </c>
      <c r="C206" s="21" t="s">
        <v>54</v>
      </c>
      <c r="D206" s="121"/>
      <c r="E206" s="20">
        <v>1070400110</v>
      </c>
      <c r="F206" s="20" t="s">
        <v>63</v>
      </c>
      <c r="G206" s="82" t="s">
        <v>884</v>
      </c>
      <c r="H206" s="82" t="s">
        <v>234</v>
      </c>
      <c r="I206" s="82" t="s">
        <v>602</v>
      </c>
      <c r="J206" s="82" t="s">
        <v>621</v>
      </c>
      <c r="K206" s="82" t="s">
        <v>621</v>
      </c>
      <c r="L206" s="67">
        <v>30</v>
      </c>
      <c r="M206" s="67" t="s">
        <v>39</v>
      </c>
      <c r="N206" s="68">
        <v>459</v>
      </c>
      <c r="O206" s="67" t="s">
        <v>37</v>
      </c>
      <c r="P206" s="67">
        <f t="shared" si="29"/>
        <v>13770</v>
      </c>
      <c r="Q206" s="67" t="s">
        <v>39</v>
      </c>
      <c r="R206" s="67">
        <v>459</v>
      </c>
      <c r="S206" s="67" t="s">
        <v>37</v>
      </c>
      <c r="T206" s="70"/>
      <c r="U206" s="56"/>
      <c r="V206" s="71">
        <f t="shared" si="26"/>
        <v>0</v>
      </c>
      <c r="W206" s="72">
        <f t="shared" si="27"/>
        <v>0</v>
      </c>
      <c r="X206" s="73"/>
      <c r="Y206" s="36"/>
    </row>
    <row r="207" spans="2:25" x14ac:dyDescent="0.25">
      <c r="B207" s="101">
        <v>197</v>
      </c>
      <c r="C207" s="21" t="s">
        <v>54</v>
      </c>
      <c r="D207" s="122"/>
      <c r="E207" s="20">
        <v>1070400124</v>
      </c>
      <c r="F207" s="20" t="s">
        <v>63</v>
      </c>
      <c r="G207" s="82" t="s">
        <v>885</v>
      </c>
      <c r="H207" s="82" t="s">
        <v>622</v>
      </c>
      <c r="I207" s="82" t="s">
        <v>618</v>
      </c>
      <c r="J207" s="82" t="s">
        <v>623</v>
      </c>
      <c r="K207" s="82" t="s">
        <v>624</v>
      </c>
      <c r="L207" s="67">
        <v>15</v>
      </c>
      <c r="M207" s="67" t="s">
        <v>39</v>
      </c>
      <c r="N207" s="68">
        <v>1068</v>
      </c>
      <c r="O207" s="67" t="s">
        <v>37</v>
      </c>
      <c r="P207" s="67">
        <f t="shared" si="29"/>
        <v>16020</v>
      </c>
      <c r="Q207" s="67" t="s">
        <v>39</v>
      </c>
      <c r="R207" s="67">
        <v>1068</v>
      </c>
      <c r="S207" s="67" t="s">
        <v>37</v>
      </c>
      <c r="T207" s="70"/>
      <c r="U207" s="56"/>
      <c r="V207" s="71">
        <f t="shared" si="26"/>
        <v>0</v>
      </c>
      <c r="W207" s="72">
        <f t="shared" si="27"/>
        <v>0</v>
      </c>
      <c r="X207" s="73"/>
      <c r="Y207" s="36"/>
    </row>
    <row r="208" spans="2:25" x14ac:dyDescent="0.25">
      <c r="B208" s="101">
        <v>198</v>
      </c>
      <c r="C208" s="22" t="s">
        <v>55</v>
      </c>
      <c r="D208" s="116" t="s">
        <v>923</v>
      </c>
      <c r="E208" s="20">
        <v>1050600020</v>
      </c>
      <c r="F208" s="20" t="s">
        <v>63</v>
      </c>
      <c r="G208" s="82" t="s">
        <v>886</v>
      </c>
      <c r="H208" s="82" t="s">
        <v>88</v>
      </c>
      <c r="I208" s="82" t="s">
        <v>80</v>
      </c>
      <c r="J208" s="82" t="s">
        <v>625</v>
      </c>
      <c r="K208" s="82" t="s">
        <v>626</v>
      </c>
      <c r="L208" s="67">
        <v>10</v>
      </c>
      <c r="M208" s="67" t="s">
        <v>39</v>
      </c>
      <c r="N208" s="68">
        <v>561</v>
      </c>
      <c r="O208" s="67" t="s">
        <v>37</v>
      </c>
      <c r="P208" s="68">
        <f>N208*L208</f>
        <v>5610</v>
      </c>
      <c r="Q208" s="67" t="s">
        <v>39</v>
      </c>
      <c r="R208" s="67">
        <v>561</v>
      </c>
      <c r="S208" s="67" t="s">
        <v>37</v>
      </c>
      <c r="T208" s="70"/>
      <c r="U208" s="56"/>
      <c r="V208" s="71">
        <f t="shared" ref="V208:V218" si="30">T208+(T208*U208)</f>
        <v>0</v>
      </c>
      <c r="W208" s="72">
        <f t="shared" ref="W208:W218" si="31">V208*R208</f>
        <v>0</v>
      </c>
      <c r="X208" s="73"/>
      <c r="Y208" s="36"/>
    </row>
    <row r="209" spans="2:25" x14ac:dyDescent="0.25">
      <c r="B209" s="101">
        <v>199</v>
      </c>
      <c r="C209" s="22" t="s">
        <v>55</v>
      </c>
      <c r="D209" s="117"/>
      <c r="E209" s="20">
        <v>1050600028</v>
      </c>
      <c r="F209" s="20" t="s">
        <v>63</v>
      </c>
      <c r="G209" s="74" t="s">
        <v>887</v>
      </c>
      <c r="H209" s="74" t="s">
        <v>627</v>
      </c>
      <c r="I209" s="74" t="s">
        <v>106</v>
      </c>
      <c r="J209" s="74" t="s">
        <v>628</v>
      </c>
      <c r="K209" s="74" t="s">
        <v>629</v>
      </c>
      <c r="L209" s="67">
        <v>71</v>
      </c>
      <c r="M209" s="67" t="s">
        <v>39</v>
      </c>
      <c r="N209" s="68">
        <v>159</v>
      </c>
      <c r="O209" s="67" t="s">
        <v>37</v>
      </c>
      <c r="P209" s="68">
        <f t="shared" ref="P209:P218" si="32">N209*L209</f>
        <v>11289</v>
      </c>
      <c r="Q209" s="67" t="s">
        <v>39</v>
      </c>
      <c r="R209" s="67">
        <v>11289</v>
      </c>
      <c r="S209" s="67" t="s">
        <v>39</v>
      </c>
      <c r="T209" s="70"/>
      <c r="U209" s="56"/>
      <c r="V209" s="71">
        <f t="shared" si="30"/>
        <v>0</v>
      </c>
      <c r="W209" s="72">
        <f t="shared" si="31"/>
        <v>0</v>
      </c>
      <c r="X209" s="73"/>
      <c r="Y209" s="36"/>
    </row>
    <row r="210" spans="2:25" x14ac:dyDescent="0.25">
      <c r="B210" s="101">
        <v>200</v>
      </c>
      <c r="C210" s="22" t="s">
        <v>55</v>
      </c>
      <c r="D210" s="117"/>
      <c r="E210" s="23">
        <v>1050600029</v>
      </c>
      <c r="F210" s="20" t="s">
        <v>61</v>
      </c>
      <c r="G210" s="82" t="s">
        <v>983</v>
      </c>
      <c r="H210" s="66" t="s">
        <v>77</v>
      </c>
      <c r="I210" s="74" t="s">
        <v>80</v>
      </c>
      <c r="J210" s="66">
        <v>70247194558</v>
      </c>
      <c r="K210" s="83">
        <v>70247194558</v>
      </c>
      <c r="L210" s="67">
        <v>10</v>
      </c>
      <c r="M210" s="67" t="s">
        <v>39</v>
      </c>
      <c r="N210" s="68">
        <v>350</v>
      </c>
      <c r="O210" s="67" t="s">
        <v>37</v>
      </c>
      <c r="P210" s="68">
        <f>N210*L210</f>
        <v>3500</v>
      </c>
      <c r="Q210" s="67" t="s">
        <v>39</v>
      </c>
      <c r="R210" s="67">
        <v>350</v>
      </c>
      <c r="S210" s="67" t="s">
        <v>37</v>
      </c>
      <c r="T210" s="70"/>
      <c r="U210" s="56"/>
      <c r="V210" s="71">
        <f t="shared" si="30"/>
        <v>0</v>
      </c>
      <c r="W210" s="72">
        <f t="shared" si="31"/>
        <v>0</v>
      </c>
      <c r="X210" s="73"/>
      <c r="Y210" s="36"/>
    </row>
    <row r="211" spans="2:25" x14ac:dyDescent="0.25">
      <c r="B211" s="101">
        <v>201</v>
      </c>
      <c r="C211" s="22" t="s">
        <v>55</v>
      </c>
      <c r="D211" s="117"/>
      <c r="E211" s="20">
        <v>1050600033</v>
      </c>
      <c r="F211" s="20" t="s">
        <v>63</v>
      </c>
      <c r="G211" s="74" t="s">
        <v>888</v>
      </c>
      <c r="H211" s="74" t="s">
        <v>77</v>
      </c>
      <c r="I211" s="74" t="s">
        <v>80</v>
      </c>
      <c r="J211" s="74" t="s">
        <v>630</v>
      </c>
      <c r="K211" s="74" t="s">
        <v>631</v>
      </c>
      <c r="L211" s="67">
        <v>10</v>
      </c>
      <c r="M211" s="67" t="s">
        <v>39</v>
      </c>
      <c r="N211" s="68">
        <v>254</v>
      </c>
      <c r="O211" s="67" t="s">
        <v>37</v>
      </c>
      <c r="P211" s="68">
        <f>N211*L211</f>
        <v>2540</v>
      </c>
      <c r="Q211" s="67" t="s">
        <v>39</v>
      </c>
      <c r="R211" s="67">
        <v>254</v>
      </c>
      <c r="S211" s="67" t="s">
        <v>37</v>
      </c>
      <c r="T211" s="70"/>
      <c r="U211" s="56"/>
      <c r="V211" s="71">
        <f t="shared" si="30"/>
        <v>0</v>
      </c>
      <c r="W211" s="72">
        <f t="shared" si="31"/>
        <v>0</v>
      </c>
      <c r="X211" s="73"/>
      <c r="Y211" s="36"/>
    </row>
    <row r="212" spans="2:25" x14ac:dyDescent="0.25">
      <c r="B212" s="101">
        <v>202</v>
      </c>
      <c r="C212" s="22" t="s">
        <v>55</v>
      </c>
      <c r="D212" s="117"/>
      <c r="E212" s="20">
        <v>1050600043</v>
      </c>
      <c r="F212" s="20" t="s">
        <v>63</v>
      </c>
      <c r="G212" s="74" t="s">
        <v>889</v>
      </c>
      <c r="H212" s="74" t="s">
        <v>633</v>
      </c>
      <c r="I212" s="74" t="s">
        <v>632</v>
      </c>
      <c r="J212" s="74" t="s">
        <v>634</v>
      </c>
      <c r="K212" s="74" t="s">
        <v>635</v>
      </c>
      <c r="L212" s="67">
        <v>54</v>
      </c>
      <c r="M212" s="67" t="s">
        <v>39</v>
      </c>
      <c r="N212" s="68">
        <v>186.6</v>
      </c>
      <c r="O212" s="67" t="s">
        <v>37</v>
      </c>
      <c r="P212" s="68">
        <f t="shared" si="32"/>
        <v>10076.4</v>
      </c>
      <c r="Q212" s="67" t="s">
        <v>39</v>
      </c>
      <c r="R212" s="68">
        <v>10076.4</v>
      </c>
      <c r="S212" s="67" t="s">
        <v>39</v>
      </c>
      <c r="T212" s="70"/>
      <c r="U212" s="56"/>
      <c r="V212" s="71">
        <f t="shared" si="30"/>
        <v>0</v>
      </c>
      <c r="W212" s="72">
        <f t="shared" si="31"/>
        <v>0</v>
      </c>
      <c r="X212" s="73"/>
      <c r="Y212" s="36"/>
    </row>
    <row r="213" spans="2:25" x14ac:dyDescent="0.25">
      <c r="B213" s="101">
        <v>203</v>
      </c>
      <c r="C213" s="22" t="s">
        <v>55</v>
      </c>
      <c r="D213" s="117"/>
      <c r="E213" s="20">
        <v>1050600045</v>
      </c>
      <c r="F213" s="20" t="s">
        <v>63</v>
      </c>
      <c r="G213" s="82" t="s">
        <v>890</v>
      </c>
      <c r="H213" s="82" t="s">
        <v>1325</v>
      </c>
      <c r="I213" s="82" t="s">
        <v>636</v>
      </c>
      <c r="J213" s="82" t="s">
        <v>637</v>
      </c>
      <c r="K213" s="82" t="s">
        <v>638</v>
      </c>
      <c r="L213" s="67">
        <v>20</v>
      </c>
      <c r="M213" s="67" t="s">
        <v>39</v>
      </c>
      <c r="N213" s="68">
        <v>226</v>
      </c>
      <c r="O213" s="67" t="s">
        <v>37</v>
      </c>
      <c r="P213" s="68">
        <f>N213*L213</f>
        <v>4520</v>
      </c>
      <c r="Q213" s="67" t="s">
        <v>39</v>
      </c>
      <c r="R213" s="67">
        <v>226</v>
      </c>
      <c r="S213" s="67" t="s">
        <v>37</v>
      </c>
      <c r="T213" s="70"/>
      <c r="U213" s="56"/>
      <c r="V213" s="71">
        <f t="shared" si="30"/>
        <v>0</v>
      </c>
      <c r="W213" s="72">
        <f t="shared" si="31"/>
        <v>0</v>
      </c>
      <c r="X213" s="73"/>
      <c r="Y213" s="36"/>
    </row>
    <row r="214" spans="2:25" x14ac:dyDescent="0.25">
      <c r="B214" s="101">
        <v>204</v>
      </c>
      <c r="C214" s="22" t="s">
        <v>55</v>
      </c>
      <c r="D214" s="117"/>
      <c r="E214" s="20">
        <v>1050600089</v>
      </c>
      <c r="F214" s="20" t="s">
        <v>63</v>
      </c>
      <c r="G214" s="82" t="s">
        <v>56</v>
      </c>
      <c r="H214" s="82" t="s">
        <v>639</v>
      </c>
      <c r="I214" s="82" t="s">
        <v>130</v>
      </c>
      <c r="J214" s="82" t="s">
        <v>640</v>
      </c>
      <c r="K214" s="82" t="s">
        <v>105</v>
      </c>
      <c r="L214" s="67">
        <v>30</v>
      </c>
      <c r="M214" s="67" t="s">
        <v>39</v>
      </c>
      <c r="N214" s="68">
        <v>344</v>
      </c>
      <c r="O214" s="67" t="s">
        <v>37</v>
      </c>
      <c r="P214" s="68">
        <f t="shared" si="32"/>
        <v>10320</v>
      </c>
      <c r="Q214" s="67" t="s">
        <v>39</v>
      </c>
      <c r="R214" s="67">
        <v>10320</v>
      </c>
      <c r="S214" s="67" t="s">
        <v>39</v>
      </c>
      <c r="T214" s="70"/>
      <c r="U214" s="56"/>
      <c r="V214" s="71">
        <f t="shared" si="30"/>
        <v>0</v>
      </c>
      <c r="W214" s="72">
        <f t="shared" si="31"/>
        <v>0</v>
      </c>
      <c r="X214" s="73"/>
      <c r="Y214" s="36"/>
    </row>
    <row r="215" spans="2:25" x14ac:dyDescent="0.25">
      <c r="B215" s="101">
        <v>205</v>
      </c>
      <c r="C215" s="22" t="s">
        <v>55</v>
      </c>
      <c r="D215" s="117"/>
      <c r="E215" s="20">
        <v>1050600139</v>
      </c>
      <c r="F215" s="20" t="s">
        <v>63</v>
      </c>
      <c r="G215" s="82" t="s">
        <v>891</v>
      </c>
      <c r="H215" s="82" t="s">
        <v>77</v>
      </c>
      <c r="I215" s="82" t="s">
        <v>83</v>
      </c>
      <c r="J215" s="82" t="s">
        <v>641</v>
      </c>
      <c r="K215" s="82" t="s">
        <v>642</v>
      </c>
      <c r="L215" s="67">
        <v>10</v>
      </c>
      <c r="M215" s="67" t="s">
        <v>39</v>
      </c>
      <c r="N215" s="68">
        <v>837</v>
      </c>
      <c r="O215" s="67" t="s">
        <v>37</v>
      </c>
      <c r="P215" s="68">
        <f>N215*L215</f>
        <v>8370</v>
      </c>
      <c r="Q215" s="67" t="s">
        <v>39</v>
      </c>
      <c r="R215" s="67">
        <v>837</v>
      </c>
      <c r="S215" s="67" t="s">
        <v>37</v>
      </c>
      <c r="T215" s="70"/>
      <c r="U215" s="56"/>
      <c r="V215" s="71">
        <f t="shared" si="30"/>
        <v>0</v>
      </c>
      <c r="W215" s="72">
        <f t="shared" si="31"/>
        <v>0</v>
      </c>
      <c r="X215" s="73"/>
      <c r="Y215" s="36"/>
    </row>
    <row r="216" spans="2:25" x14ac:dyDescent="0.25">
      <c r="B216" s="101">
        <v>206</v>
      </c>
      <c r="C216" s="22" t="s">
        <v>55</v>
      </c>
      <c r="D216" s="117"/>
      <c r="E216" s="20">
        <v>1050700004</v>
      </c>
      <c r="F216" s="20" t="s">
        <v>63</v>
      </c>
      <c r="G216" s="82" t="s">
        <v>892</v>
      </c>
      <c r="H216" s="82" t="s">
        <v>156</v>
      </c>
      <c r="I216" s="82" t="s">
        <v>643</v>
      </c>
      <c r="J216" s="82" t="s">
        <v>644</v>
      </c>
      <c r="K216" s="82" t="s">
        <v>645</v>
      </c>
      <c r="L216" s="67">
        <v>12</v>
      </c>
      <c r="M216" s="67" t="s">
        <v>39</v>
      </c>
      <c r="N216" s="68">
        <v>532</v>
      </c>
      <c r="O216" s="67" t="s">
        <v>37</v>
      </c>
      <c r="P216" s="68">
        <f>N216*L216</f>
        <v>6384</v>
      </c>
      <c r="Q216" s="67" t="s">
        <v>39</v>
      </c>
      <c r="R216" s="67">
        <v>532</v>
      </c>
      <c r="S216" s="67" t="s">
        <v>37</v>
      </c>
      <c r="T216" s="70"/>
      <c r="U216" s="56"/>
      <c r="V216" s="71">
        <f t="shared" si="30"/>
        <v>0</v>
      </c>
      <c r="W216" s="72">
        <f t="shared" si="31"/>
        <v>0</v>
      </c>
      <c r="X216" s="73"/>
      <c r="Y216" s="36"/>
    </row>
    <row r="217" spans="2:25" x14ac:dyDescent="0.25">
      <c r="B217" s="101">
        <v>207</v>
      </c>
      <c r="C217" s="22" t="s">
        <v>55</v>
      </c>
      <c r="D217" s="117"/>
      <c r="E217" s="20">
        <v>1050700034</v>
      </c>
      <c r="F217" s="20" t="s">
        <v>63</v>
      </c>
      <c r="G217" s="74" t="s">
        <v>893</v>
      </c>
      <c r="H217" s="74" t="s">
        <v>646</v>
      </c>
      <c r="I217" s="74" t="s">
        <v>80</v>
      </c>
      <c r="J217" s="74" t="s">
        <v>647</v>
      </c>
      <c r="K217" s="74" t="s">
        <v>648</v>
      </c>
      <c r="L217" s="67">
        <v>26</v>
      </c>
      <c r="M217" s="67" t="s">
        <v>39</v>
      </c>
      <c r="N217" s="68">
        <v>162</v>
      </c>
      <c r="O217" s="67" t="s">
        <v>37</v>
      </c>
      <c r="P217" s="68">
        <f t="shared" si="32"/>
        <v>4212</v>
      </c>
      <c r="Q217" s="67" t="s">
        <v>39</v>
      </c>
      <c r="R217" s="67">
        <v>4212</v>
      </c>
      <c r="S217" s="67" t="s">
        <v>39</v>
      </c>
      <c r="T217" s="70"/>
      <c r="U217" s="56"/>
      <c r="V217" s="71">
        <f t="shared" si="30"/>
        <v>0</v>
      </c>
      <c r="W217" s="72">
        <f t="shared" si="31"/>
        <v>0</v>
      </c>
      <c r="X217" s="73"/>
      <c r="Y217" s="36"/>
    </row>
    <row r="218" spans="2:25" x14ac:dyDescent="0.25">
      <c r="B218" s="101">
        <v>208</v>
      </c>
      <c r="C218" s="22" t="s">
        <v>55</v>
      </c>
      <c r="D218" s="118"/>
      <c r="E218" s="20">
        <v>1050700056</v>
      </c>
      <c r="F218" s="20" t="s">
        <v>63</v>
      </c>
      <c r="G218" s="82" t="s">
        <v>894</v>
      </c>
      <c r="H218" s="82" t="s">
        <v>649</v>
      </c>
      <c r="I218" s="82" t="s">
        <v>80</v>
      </c>
      <c r="J218" s="82" t="s">
        <v>650</v>
      </c>
      <c r="K218" s="82" t="s">
        <v>651</v>
      </c>
      <c r="L218" s="67">
        <v>30</v>
      </c>
      <c r="M218" s="67" t="s">
        <v>39</v>
      </c>
      <c r="N218" s="68">
        <v>338</v>
      </c>
      <c r="O218" s="67" t="s">
        <v>37</v>
      </c>
      <c r="P218" s="68">
        <f t="shared" si="32"/>
        <v>10140</v>
      </c>
      <c r="Q218" s="67" t="s">
        <v>39</v>
      </c>
      <c r="R218" s="67">
        <v>10140</v>
      </c>
      <c r="S218" s="67" t="s">
        <v>39</v>
      </c>
      <c r="T218" s="70"/>
      <c r="U218" s="56"/>
      <c r="V218" s="71">
        <f t="shared" si="30"/>
        <v>0</v>
      </c>
      <c r="W218" s="72">
        <f t="shared" si="31"/>
        <v>0</v>
      </c>
      <c r="X218" s="73"/>
      <c r="Y218" s="36"/>
    </row>
    <row r="219" spans="2:25" x14ac:dyDescent="0.25">
      <c r="B219" s="101">
        <v>209</v>
      </c>
      <c r="C219" s="22" t="s">
        <v>57</v>
      </c>
      <c r="D219" s="119" t="s">
        <v>57</v>
      </c>
      <c r="E219" s="20">
        <v>1050700003</v>
      </c>
      <c r="F219" s="20" t="s">
        <v>63</v>
      </c>
      <c r="G219" s="74" t="s">
        <v>895</v>
      </c>
      <c r="H219" s="74" t="s">
        <v>156</v>
      </c>
      <c r="I219" s="74" t="s">
        <v>643</v>
      </c>
      <c r="J219" s="74" t="s">
        <v>652</v>
      </c>
      <c r="K219" s="74" t="s">
        <v>653</v>
      </c>
      <c r="L219" s="67">
        <v>12</v>
      </c>
      <c r="M219" s="67" t="s">
        <v>39</v>
      </c>
      <c r="N219" s="68">
        <v>1088</v>
      </c>
      <c r="O219" s="67" t="s">
        <v>37</v>
      </c>
      <c r="P219" s="67">
        <f>N219*L219</f>
        <v>13056</v>
      </c>
      <c r="Q219" s="67" t="s">
        <v>39</v>
      </c>
      <c r="R219" s="67">
        <v>1088</v>
      </c>
      <c r="S219" s="67" t="s">
        <v>37</v>
      </c>
      <c r="T219" s="70"/>
      <c r="U219" s="56"/>
      <c r="V219" s="71">
        <f t="shared" ref="V219:V241" si="33">T219+(T219*U219)</f>
        <v>0</v>
      </c>
      <c r="W219" s="72">
        <f t="shared" ref="W219:W241" si="34">V219*R219</f>
        <v>0</v>
      </c>
      <c r="X219" s="73"/>
      <c r="Y219" s="36"/>
    </row>
    <row r="220" spans="2:25" x14ac:dyDescent="0.25">
      <c r="B220" s="101">
        <v>210</v>
      </c>
      <c r="C220" s="22" t="s">
        <v>57</v>
      </c>
      <c r="D220" s="117"/>
      <c r="E220" s="23">
        <v>1060100003</v>
      </c>
      <c r="F220" s="20" t="s">
        <v>61</v>
      </c>
      <c r="G220" s="74" t="s">
        <v>986</v>
      </c>
      <c r="H220" s="60" t="s">
        <v>984</v>
      </c>
      <c r="I220" s="60" t="s">
        <v>985</v>
      </c>
      <c r="J220" s="60">
        <v>7251</v>
      </c>
      <c r="K220" s="81">
        <v>78024072518</v>
      </c>
      <c r="L220" s="67">
        <v>12</v>
      </c>
      <c r="M220" s="67" t="s">
        <v>39</v>
      </c>
      <c r="N220" s="68">
        <v>688</v>
      </c>
      <c r="O220" s="67" t="s">
        <v>37</v>
      </c>
      <c r="P220" s="67">
        <f>N220*L220</f>
        <v>8256</v>
      </c>
      <c r="Q220" s="67" t="s">
        <v>39</v>
      </c>
      <c r="R220" s="67">
        <v>688</v>
      </c>
      <c r="S220" s="67" t="s">
        <v>37</v>
      </c>
      <c r="T220" s="70"/>
      <c r="U220" s="56"/>
      <c r="V220" s="71">
        <f t="shared" si="33"/>
        <v>0</v>
      </c>
      <c r="W220" s="72">
        <f t="shared" si="34"/>
        <v>0</v>
      </c>
      <c r="X220" s="73"/>
      <c r="Y220" s="36"/>
    </row>
    <row r="221" spans="2:25" x14ac:dyDescent="0.25">
      <c r="B221" s="101">
        <v>211</v>
      </c>
      <c r="C221" s="22" t="s">
        <v>57</v>
      </c>
      <c r="D221" s="117"/>
      <c r="E221" s="20">
        <v>1060100011</v>
      </c>
      <c r="F221" s="20" t="s">
        <v>63</v>
      </c>
      <c r="G221" s="74" t="s">
        <v>896</v>
      </c>
      <c r="H221" s="74" t="s">
        <v>88</v>
      </c>
      <c r="I221" s="74" t="s">
        <v>654</v>
      </c>
      <c r="J221" s="74" t="s">
        <v>655</v>
      </c>
      <c r="K221" s="74" t="s">
        <v>656</v>
      </c>
      <c r="L221" s="67">
        <v>10</v>
      </c>
      <c r="M221" s="67" t="s">
        <v>39</v>
      </c>
      <c r="N221" s="68">
        <v>7261</v>
      </c>
      <c r="O221" s="67" t="s">
        <v>37</v>
      </c>
      <c r="P221" s="67">
        <f>N221*L221</f>
        <v>72610</v>
      </c>
      <c r="Q221" s="67" t="s">
        <v>39</v>
      </c>
      <c r="R221" s="67">
        <v>7261</v>
      </c>
      <c r="S221" s="67" t="s">
        <v>37</v>
      </c>
      <c r="T221" s="70"/>
      <c r="U221" s="56"/>
      <c r="V221" s="71">
        <f t="shared" si="33"/>
        <v>0</v>
      </c>
      <c r="W221" s="72">
        <f t="shared" si="34"/>
        <v>0</v>
      </c>
      <c r="X221" s="73"/>
      <c r="Y221" s="36"/>
    </row>
    <row r="222" spans="2:25" x14ac:dyDescent="0.25">
      <c r="B222" s="101">
        <v>212</v>
      </c>
      <c r="C222" s="22" t="s">
        <v>57</v>
      </c>
      <c r="D222" s="117"/>
      <c r="E222" s="20">
        <v>1060100016</v>
      </c>
      <c r="F222" s="20" t="s">
        <v>63</v>
      </c>
      <c r="G222" s="74" t="s">
        <v>897</v>
      </c>
      <c r="H222" s="74" t="s">
        <v>658</v>
      </c>
      <c r="I222" s="74" t="s">
        <v>657</v>
      </c>
      <c r="J222" s="74" t="s">
        <v>659</v>
      </c>
      <c r="K222" s="74" t="s">
        <v>660</v>
      </c>
      <c r="L222" s="67">
        <v>40</v>
      </c>
      <c r="M222" s="67" t="s">
        <v>39</v>
      </c>
      <c r="N222" s="68">
        <v>446</v>
      </c>
      <c r="O222" s="67" t="s">
        <v>37</v>
      </c>
      <c r="P222" s="67">
        <f>N222*L222</f>
        <v>17840</v>
      </c>
      <c r="Q222" s="67" t="s">
        <v>39</v>
      </c>
      <c r="R222" s="67">
        <v>446</v>
      </c>
      <c r="S222" s="67" t="s">
        <v>37</v>
      </c>
      <c r="T222" s="70"/>
      <c r="U222" s="56"/>
      <c r="V222" s="71">
        <f t="shared" si="33"/>
        <v>0</v>
      </c>
      <c r="W222" s="72">
        <f t="shared" si="34"/>
        <v>0</v>
      </c>
      <c r="X222" s="73"/>
      <c r="Y222" s="36"/>
    </row>
    <row r="223" spans="2:25" x14ac:dyDescent="0.25">
      <c r="B223" s="101">
        <v>213</v>
      </c>
      <c r="C223" s="22" t="s">
        <v>57</v>
      </c>
      <c r="D223" s="117"/>
      <c r="E223" s="20">
        <v>1060100017</v>
      </c>
      <c r="F223" s="20" t="s">
        <v>63</v>
      </c>
      <c r="G223" s="74" t="s">
        <v>898</v>
      </c>
      <c r="H223" s="74" t="s">
        <v>662</v>
      </c>
      <c r="I223" s="74" t="s">
        <v>661</v>
      </c>
      <c r="J223" s="74" t="s">
        <v>105</v>
      </c>
      <c r="K223" s="74" t="s">
        <v>663</v>
      </c>
      <c r="L223" s="67">
        <v>9.75</v>
      </c>
      <c r="M223" s="67" t="s">
        <v>39</v>
      </c>
      <c r="N223" s="68">
        <v>1124</v>
      </c>
      <c r="O223" s="67" t="s">
        <v>37</v>
      </c>
      <c r="P223" s="67">
        <f t="shared" ref="P223:P241" si="35">N223*L223</f>
        <v>10959</v>
      </c>
      <c r="Q223" s="67" t="s">
        <v>39</v>
      </c>
      <c r="R223" s="67">
        <v>10959</v>
      </c>
      <c r="S223" s="67" t="s">
        <v>39</v>
      </c>
      <c r="T223" s="70"/>
      <c r="U223" s="56"/>
      <c r="V223" s="71">
        <f t="shared" si="33"/>
        <v>0</v>
      </c>
      <c r="W223" s="72">
        <f t="shared" si="34"/>
        <v>0</v>
      </c>
      <c r="X223" s="73"/>
      <c r="Y223" s="36"/>
    </row>
    <row r="224" spans="2:25" x14ac:dyDescent="0.25">
      <c r="B224" s="101">
        <v>214</v>
      </c>
      <c r="C224" s="22" t="s">
        <v>57</v>
      </c>
      <c r="D224" s="117"/>
      <c r="E224" s="20">
        <v>1060100023</v>
      </c>
      <c r="F224" s="20" t="s">
        <v>63</v>
      </c>
      <c r="G224" s="74" t="s">
        <v>899</v>
      </c>
      <c r="H224" s="74" t="s">
        <v>241</v>
      </c>
      <c r="I224" s="74" t="s">
        <v>661</v>
      </c>
      <c r="J224" s="74" t="s">
        <v>664</v>
      </c>
      <c r="K224" s="74" t="s">
        <v>665</v>
      </c>
      <c r="L224" s="67">
        <v>20</v>
      </c>
      <c r="M224" s="67" t="s">
        <v>39</v>
      </c>
      <c r="N224" s="68">
        <v>418</v>
      </c>
      <c r="O224" s="67" t="s">
        <v>37</v>
      </c>
      <c r="P224" s="67">
        <f>N224*L224</f>
        <v>8360</v>
      </c>
      <c r="Q224" s="67" t="s">
        <v>39</v>
      </c>
      <c r="R224" s="67">
        <v>418</v>
      </c>
      <c r="S224" s="67" t="s">
        <v>37</v>
      </c>
      <c r="T224" s="70"/>
      <c r="U224" s="56"/>
      <c r="V224" s="71">
        <f t="shared" si="33"/>
        <v>0</v>
      </c>
      <c r="W224" s="72">
        <f t="shared" si="34"/>
        <v>0</v>
      </c>
      <c r="X224" s="73"/>
      <c r="Y224" s="36"/>
    </row>
    <row r="225" spans="2:25" x14ac:dyDescent="0.25">
      <c r="B225" s="101">
        <v>215</v>
      </c>
      <c r="C225" s="22" t="s">
        <v>57</v>
      </c>
      <c r="D225" s="117"/>
      <c r="E225" s="20">
        <v>1060100029</v>
      </c>
      <c r="F225" s="20" t="s">
        <v>63</v>
      </c>
      <c r="G225" s="74" t="s">
        <v>900</v>
      </c>
      <c r="H225" s="74" t="s">
        <v>88</v>
      </c>
      <c r="I225" s="74" t="s">
        <v>666</v>
      </c>
      <c r="J225" s="74" t="s">
        <v>105</v>
      </c>
      <c r="K225" s="74" t="s">
        <v>667</v>
      </c>
      <c r="L225" s="67">
        <v>10</v>
      </c>
      <c r="M225" s="67" t="s">
        <v>39</v>
      </c>
      <c r="N225" s="68">
        <v>2862</v>
      </c>
      <c r="O225" s="67" t="s">
        <v>37</v>
      </c>
      <c r="P225" s="67">
        <f>N225*L225</f>
        <v>28620</v>
      </c>
      <c r="Q225" s="67" t="s">
        <v>39</v>
      </c>
      <c r="R225" s="67">
        <v>2862</v>
      </c>
      <c r="S225" s="67" t="s">
        <v>37</v>
      </c>
      <c r="T225" s="70"/>
      <c r="U225" s="56"/>
      <c r="V225" s="71">
        <f t="shared" si="33"/>
        <v>0</v>
      </c>
      <c r="W225" s="72">
        <f t="shared" si="34"/>
        <v>0</v>
      </c>
      <c r="X225" s="73"/>
      <c r="Y225" s="36"/>
    </row>
    <row r="226" spans="2:25" x14ac:dyDescent="0.25">
      <c r="B226" s="101">
        <v>216</v>
      </c>
      <c r="C226" s="22" t="s">
        <v>57</v>
      </c>
      <c r="D226" s="117"/>
      <c r="E226" s="23">
        <v>1060100035</v>
      </c>
      <c r="F226" s="20" t="s">
        <v>61</v>
      </c>
      <c r="G226" s="74" t="s">
        <v>988</v>
      </c>
      <c r="H226" s="60" t="s">
        <v>987</v>
      </c>
      <c r="I226" s="60" t="s">
        <v>106</v>
      </c>
      <c r="J226" s="60"/>
      <c r="K226" s="81"/>
      <c r="L226" s="67">
        <v>40</v>
      </c>
      <c r="M226" s="67" t="s">
        <v>39</v>
      </c>
      <c r="N226" s="68">
        <v>5098</v>
      </c>
      <c r="O226" s="67" t="s">
        <v>37</v>
      </c>
      <c r="P226" s="67">
        <f t="shared" si="35"/>
        <v>203920</v>
      </c>
      <c r="Q226" s="67" t="s">
        <v>39</v>
      </c>
      <c r="R226" s="67">
        <v>203920</v>
      </c>
      <c r="S226" s="67" t="s">
        <v>39</v>
      </c>
      <c r="T226" s="70"/>
      <c r="U226" s="56"/>
      <c r="V226" s="71">
        <f t="shared" si="33"/>
        <v>0</v>
      </c>
      <c r="W226" s="72">
        <f t="shared" si="34"/>
        <v>0</v>
      </c>
      <c r="X226" s="73"/>
      <c r="Y226" s="36"/>
    </row>
    <row r="227" spans="2:25" x14ac:dyDescent="0.25">
      <c r="B227" s="101">
        <v>217</v>
      </c>
      <c r="C227" s="22" t="s">
        <v>57</v>
      </c>
      <c r="D227" s="117"/>
      <c r="E227" s="23">
        <v>1060100042</v>
      </c>
      <c r="F227" s="20" t="s">
        <v>61</v>
      </c>
      <c r="G227" s="74" t="s">
        <v>990</v>
      </c>
      <c r="H227" s="60" t="s">
        <v>989</v>
      </c>
      <c r="I227" s="60" t="s">
        <v>654</v>
      </c>
      <c r="J227" s="60">
        <v>10061190928</v>
      </c>
      <c r="K227" s="81">
        <v>2370032295</v>
      </c>
      <c r="L227" s="67">
        <v>10</v>
      </c>
      <c r="M227" s="67" t="s">
        <v>39</v>
      </c>
      <c r="N227" s="68">
        <v>473</v>
      </c>
      <c r="O227" s="67" t="s">
        <v>37</v>
      </c>
      <c r="P227" s="67">
        <f t="shared" ref="P227:P233" si="36">N227*L227</f>
        <v>4730</v>
      </c>
      <c r="Q227" s="67" t="s">
        <v>39</v>
      </c>
      <c r="R227" s="67">
        <v>473</v>
      </c>
      <c r="S227" s="67" t="s">
        <v>37</v>
      </c>
      <c r="T227" s="70"/>
      <c r="U227" s="56"/>
      <c r="V227" s="71">
        <f t="shared" si="33"/>
        <v>0</v>
      </c>
      <c r="W227" s="72">
        <f t="shared" si="34"/>
        <v>0</v>
      </c>
      <c r="X227" s="73"/>
      <c r="Y227" s="36"/>
    </row>
    <row r="228" spans="2:25" x14ac:dyDescent="0.25">
      <c r="B228" s="101">
        <v>218</v>
      </c>
      <c r="C228" s="22" t="s">
        <v>57</v>
      </c>
      <c r="D228" s="117"/>
      <c r="E228" s="23">
        <v>1060100044</v>
      </c>
      <c r="F228" s="20" t="s">
        <v>61</v>
      </c>
      <c r="G228" s="74" t="s">
        <v>993</v>
      </c>
      <c r="H228" s="60" t="s">
        <v>992</v>
      </c>
      <c r="I228" s="60" t="s">
        <v>991</v>
      </c>
      <c r="J228" s="60">
        <v>3509</v>
      </c>
      <c r="K228" s="81">
        <v>45421035095</v>
      </c>
      <c r="L228" s="67">
        <v>40</v>
      </c>
      <c r="M228" s="67" t="s">
        <v>41</v>
      </c>
      <c r="N228" s="68">
        <v>215</v>
      </c>
      <c r="O228" s="67" t="s">
        <v>37</v>
      </c>
      <c r="P228" s="67">
        <f t="shared" si="36"/>
        <v>8600</v>
      </c>
      <c r="Q228" s="69" t="s">
        <v>41</v>
      </c>
      <c r="R228" s="67">
        <v>215</v>
      </c>
      <c r="S228" s="67" t="s">
        <v>37</v>
      </c>
      <c r="T228" s="70"/>
      <c r="U228" s="56"/>
      <c r="V228" s="71">
        <f t="shared" si="33"/>
        <v>0</v>
      </c>
      <c r="W228" s="72">
        <f t="shared" si="34"/>
        <v>0</v>
      </c>
      <c r="X228" s="73"/>
      <c r="Y228" s="36"/>
    </row>
    <row r="229" spans="2:25" x14ac:dyDescent="0.25">
      <c r="B229" s="101">
        <v>219</v>
      </c>
      <c r="C229" s="22" t="s">
        <v>57</v>
      </c>
      <c r="D229" s="117"/>
      <c r="E229" s="20">
        <v>1060100050</v>
      </c>
      <c r="F229" s="20" t="s">
        <v>63</v>
      </c>
      <c r="G229" s="74" t="s">
        <v>901</v>
      </c>
      <c r="H229" s="74" t="s">
        <v>241</v>
      </c>
      <c r="I229" s="74" t="s">
        <v>661</v>
      </c>
      <c r="J229" s="74" t="s">
        <v>105</v>
      </c>
      <c r="K229" s="74" t="s">
        <v>668</v>
      </c>
      <c r="L229" s="67">
        <v>20</v>
      </c>
      <c r="M229" s="67" t="s">
        <v>39</v>
      </c>
      <c r="N229" s="68">
        <v>1779</v>
      </c>
      <c r="O229" s="67" t="s">
        <v>37</v>
      </c>
      <c r="P229" s="67">
        <f t="shared" si="36"/>
        <v>35580</v>
      </c>
      <c r="Q229" s="67" t="s">
        <v>39</v>
      </c>
      <c r="R229" s="67">
        <v>1779</v>
      </c>
      <c r="S229" s="67" t="s">
        <v>37</v>
      </c>
      <c r="T229" s="70"/>
      <c r="U229" s="56"/>
      <c r="V229" s="71">
        <f t="shared" si="33"/>
        <v>0</v>
      </c>
      <c r="W229" s="72">
        <f t="shared" si="34"/>
        <v>0</v>
      </c>
      <c r="X229" s="73"/>
      <c r="Y229" s="36"/>
    </row>
    <row r="230" spans="2:25" x14ac:dyDescent="0.25">
      <c r="B230" s="101">
        <v>220</v>
      </c>
      <c r="C230" s="22" t="s">
        <v>57</v>
      </c>
      <c r="D230" s="117"/>
      <c r="E230" s="20">
        <v>1060100056</v>
      </c>
      <c r="F230" s="20" t="s">
        <v>63</v>
      </c>
      <c r="G230" s="74" t="s">
        <v>902</v>
      </c>
      <c r="H230" s="74" t="s">
        <v>669</v>
      </c>
      <c r="I230" s="74" t="s">
        <v>654</v>
      </c>
      <c r="J230" s="74" t="s">
        <v>105</v>
      </c>
      <c r="K230" s="74" t="s">
        <v>670</v>
      </c>
      <c r="L230" s="67">
        <v>34</v>
      </c>
      <c r="M230" s="67" t="s">
        <v>41</v>
      </c>
      <c r="N230" s="68">
        <v>621</v>
      </c>
      <c r="O230" s="67" t="s">
        <v>37</v>
      </c>
      <c r="P230" s="67">
        <f t="shared" si="36"/>
        <v>21114</v>
      </c>
      <c r="Q230" s="69" t="s">
        <v>41</v>
      </c>
      <c r="R230" s="67">
        <v>621</v>
      </c>
      <c r="S230" s="67" t="s">
        <v>37</v>
      </c>
      <c r="T230" s="70"/>
      <c r="U230" s="56"/>
      <c r="V230" s="71">
        <f t="shared" si="33"/>
        <v>0</v>
      </c>
      <c r="W230" s="72">
        <f t="shared" si="34"/>
        <v>0</v>
      </c>
      <c r="X230" s="73"/>
      <c r="Y230" s="36"/>
    </row>
    <row r="231" spans="2:25" x14ac:dyDescent="0.25">
      <c r="B231" s="101">
        <v>221</v>
      </c>
      <c r="C231" s="22" t="s">
        <v>57</v>
      </c>
      <c r="D231" s="117"/>
      <c r="E231" s="20">
        <v>1060100061</v>
      </c>
      <c r="F231" s="20" t="s">
        <v>63</v>
      </c>
      <c r="G231" s="82" t="s">
        <v>903</v>
      </c>
      <c r="H231" s="82" t="s">
        <v>84</v>
      </c>
      <c r="I231" s="82" t="s">
        <v>671</v>
      </c>
      <c r="J231" s="82" t="s">
        <v>672</v>
      </c>
      <c r="K231" s="82" t="s">
        <v>673</v>
      </c>
      <c r="L231" s="67">
        <v>15</v>
      </c>
      <c r="M231" s="67" t="s">
        <v>39</v>
      </c>
      <c r="N231" s="68">
        <v>1556</v>
      </c>
      <c r="O231" s="67" t="s">
        <v>37</v>
      </c>
      <c r="P231" s="67">
        <f t="shared" si="36"/>
        <v>23340</v>
      </c>
      <c r="Q231" s="67" t="s">
        <v>39</v>
      </c>
      <c r="R231" s="67">
        <v>1556</v>
      </c>
      <c r="S231" s="67" t="s">
        <v>37</v>
      </c>
      <c r="T231" s="70"/>
      <c r="U231" s="56"/>
      <c r="V231" s="71">
        <f t="shared" si="33"/>
        <v>0</v>
      </c>
      <c r="W231" s="72">
        <f t="shared" si="34"/>
        <v>0</v>
      </c>
      <c r="X231" s="73"/>
      <c r="Y231" s="36"/>
    </row>
    <row r="232" spans="2:25" x14ac:dyDescent="0.25">
      <c r="B232" s="101">
        <v>222</v>
      </c>
      <c r="C232" s="22" t="s">
        <v>57</v>
      </c>
      <c r="D232" s="117"/>
      <c r="E232" s="20">
        <v>1060100062</v>
      </c>
      <c r="F232" s="20" t="s">
        <v>63</v>
      </c>
      <c r="G232" s="74" t="s">
        <v>904</v>
      </c>
      <c r="H232" s="74" t="s">
        <v>77</v>
      </c>
      <c r="I232" s="74" t="s">
        <v>674</v>
      </c>
      <c r="J232" s="74" t="s">
        <v>675</v>
      </c>
      <c r="K232" s="74" t="s">
        <v>676</v>
      </c>
      <c r="L232" s="67">
        <v>10</v>
      </c>
      <c r="M232" s="67" t="s">
        <v>39</v>
      </c>
      <c r="N232" s="68">
        <v>2132</v>
      </c>
      <c r="O232" s="67" t="s">
        <v>37</v>
      </c>
      <c r="P232" s="67">
        <f t="shared" si="36"/>
        <v>21320</v>
      </c>
      <c r="Q232" s="67" t="s">
        <v>39</v>
      </c>
      <c r="R232" s="67">
        <v>2132</v>
      </c>
      <c r="S232" s="67" t="s">
        <v>37</v>
      </c>
      <c r="T232" s="70"/>
      <c r="U232" s="56"/>
      <c r="V232" s="71">
        <f t="shared" si="33"/>
        <v>0</v>
      </c>
      <c r="W232" s="72">
        <f t="shared" si="34"/>
        <v>0</v>
      </c>
      <c r="X232" s="73"/>
      <c r="Y232" s="36"/>
    </row>
    <row r="233" spans="2:25" x14ac:dyDescent="0.25">
      <c r="B233" s="101">
        <v>223</v>
      </c>
      <c r="C233" s="22" t="s">
        <v>57</v>
      </c>
      <c r="D233" s="117"/>
      <c r="E233" s="20">
        <v>1060100067</v>
      </c>
      <c r="F233" s="20" t="s">
        <v>63</v>
      </c>
      <c r="G233" s="74" t="s">
        <v>905</v>
      </c>
      <c r="H233" s="74" t="s">
        <v>677</v>
      </c>
      <c r="I233" s="74" t="s">
        <v>674</v>
      </c>
      <c r="J233" s="74" t="s">
        <v>105</v>
      </c>
      <c r="K233" s="74" t="s">
        <v>678</v>
      </c>
      <c r="L233" s="67">
        <v>15</v>
      </c>
      <c r="M233" s="67" t="s">
        <v>39</v>
      </c>
      <c r="N233" s="68">
        <v>810</v>
      </c>
      <c r="O233" s="67" t="s">
        <v>37</v>
      </c>
      <c r="P233" s="67">
        <f t="shared" si="36"/>
        <v>12150</v>
      </c>
      <c r="Q233" s="67" t="s">
        <v>39</v>
      </c>
      <c r="R233" s="67">
        <v>810</v>
      </c>
      <c r="S233" s="67" t="s">
        <v>37</v>
      </c>
      <c r="T233" s="70"/>
      <c r="U233" s="56"/>
      <c r="V233" s="71">
        <f t="shared" si="33"/>
        <v>0</v>
      </c>
      <c r="W233" s="72">
        <f t="shared" si="34"/>
        <v>0</v>
      </c>
      <c r="X233" s="73"/>
      <c r="Y233" s="36"/>
    </row>
    <row r="234" spans="2:25" x14ac:dyDescent="0.25">
      <c r="B234" s="101">
        <v>224</v>
      </c>
      <c r="C234" s="22" t="s">
        <v>57</v>
      </c>
      <c r="D234" s="117"/>
      <c r="E234" s="23">
        <v>1060100069</v>
      </c>
      <c r="F234" s="20" t="s">
        <v>61</v>
      </c>
      <c r="G234" s="74" t="s">
        <v>995</v>
      </c>
      <c r="H234" s="60" t="s">
        <v>994</v>
      </c>
      <c r="I234" s="60" t="s">
        <v>106</v>
      </c>
      <c r="J234" s="60"/>
      <c r="K234" s="81"/>
      <c r="L234" s="67">
        <v>20</v>
      </c>
      <c r="M234" s="67" t="s">
        <v>39</v>
      </c>
      <c r="N234" s="68">
        <v>210</v>
      </c>
      <c r="O234" s="67" t="s">
        <v>37</v>
      </c>
      <c r="P234" s="67">
        <f t="shared" si="35"/>
        <v>4200</v>
      </c>
      <c r="Q234" s="67" t="s">
        <v>39</v>
      </c>
      <c r="R234" s="67">
        <v>4200</v>
      </c>
      <c r="S234" s="67" t="s">
        <v>39</v>
      </c>
      <c r="T234" s="70"/>
      <c r="U234" s="56"/>
      <c r="V234" s="71">
        <f t="shared" si="33"/>
        <v>0</v>
      </c>
      <c r="W234" s="72">
        <f t="shared" si="34"/>
        <v>0</v>
      </c>
      <c r="X234" s="73"/>
      <c r="Y234" s="36"/>
    </row>
    <row r="235" spans="2:25" x14ac:dyDescent="0.25">
      <c r="B235" s="101">
        <v>225</v>
      </c>
      <c r="C235" s="22" t="s">
        <v>57</v>
      </c>
      <c r="D235" s="117"/>
      <c r="E235" s="20">
        <v>1060100120</v>
      </c>
      <c r="F235" s="20" t="s">
        <v>63</v>
      </c>
      <c r="G235" s="74" t="s">
        <v>906</v>
      </c>
      <c r="H235" s="74" t="s">
        <v>658</v>
      </c>
      <c r="I235" s="74" t="s">
        <v>657</v>
      </c>
      <c r="J235" s="74" t="s">
        <v>679</v>
      </c>
      <c r="K235" s="74" t="s">
        <v>680</v>
      </c>
      <c r="L235" s="67">
        <v>40</v>
      </c>
      <c r="M235" s="67" t="s">
        <v>39</v>
      </c>
      <c r="N235" s="68">
        <v>590</v>
      </c>
      <c r="O235" s="67" t="s">
        <v>37</v>
      </c>
      <c r="P235" s="67">
        <f>N235*L235</f>
        <v>23600</v>
      </c>
      <c r="Q235" s="67" t="s">
        <v>39</v>
      </c>
      <c r="R235" s="67">
        <v>590</v>
      </c>
      <c r="S235" s="67" t="s">
        <v>37</v>
      </c>
      <c r="T235" s="70"/>
      <c r="U235" s="56"/>
      <c r="V235" s="71">
        <f t="shared" si="33"/>
        <v>0</v>
      </c>
      <c r="W235" s="72">
        <f t="shared" si="34"/>
        <v>0</v>
      </c>
      <c r="X235" s="73"/>
      <c r="Y235" s="36"/>
    </row>
    <row r="236" spans="2:25" x14ac:dyDescent="0.25">
      <c r="B236" s="101">
        <v>226</v>
      </c>
      <c r="C236" s="22" t="s">
        <v>57</v>
      </c>
      <c r="D236" s="117"/>
      <c r="E236" s="20">
        <v>1060100135</v>
      </c>
      <c r="F236" s="20" t="s">
        <v>63</v>
      </c>
      <c r="G236" s="74" t="s">
        <v>907</v>
      </c>
      <c r="H236" s="74" t="s">
        <v>658</v>
      </c>
      <c r="I236" s="74" t="s">
        <v>657</v>
      </c>
      <c r="J236" s="74" t="s">
        <v>681</v>
      </c>
      <c r="K236" s="74" t="s">
        <v>682</v>
      </c>
      <c r="L236" s="67">
        <v>40</v>
      </c>
      <c r="M236" s="67" t="s">
        <v>39</v>
      </c>
      <c r="N236" s="68">
        <v>196</v>
      </c>
      <c r="O236" s="67" t="s">
        <v>37</v>
      </c>
      <c r="P236" s="67">
        <f>N236*L236</f>
        <v>7840</v>
      </c>
      <c r="Q236" s="67" t="s">
        <v>39</v>
      </c>
      <c r="R236" s="67">
        <v>196</v>
      </c>
      <c r="S236" s="67" t="s">
        <v>37</v>
      </c>
      <c r="T236" s="70"/>
      <c r="U236" s="56"/>
      <c r="V236" s="71">
        <f t="shared" si="33"/>
        <v>0</v>
      </c>
      <c r="W236" s="72">
        <f t="shared" si="34"/>
        <v>0</v>
      </c>
      <c r="X236" s="73"/>
      <c r="Y236" s="36"/>
    </row>
    <row r="237" spans="2:25" x14ac:dyDescent="0.25">
      <c r="B237" s="101">
        <v>227</v>
      </c>
      <c r="C237" s="22" t="s">
        <v>57</v>
      </c>
      <c r="D237" s="117"/>
      <c r="E237" s="20">
        <v>1060100185</v>
      </c>
      <c r="F237" s="20" t="s">
        <v>63</v>
      </c>
      <c r="G237" s="74" t="s">
        <v>908</v>
      </c>
      <c r="H237" s="74" t="s">
        <v>684</v>
      </c>
      <c r="I237" s="74" t="s">
        <v>683</v>
      </c>
      <c r="J237" s="74" t="s">
        <v>685</v>
      </c>
      <c r="K237" s="74" t="s">
        <v>686</v>
      </c>
      <c r="L237" s="67">
        <v>24</v>
      </c>
      <c r="M237" s="67" t="s">
        <v>41</v>
      </c>
      <c r="N237" s="68">
        <v>247</v>
      </c>
      <c r="O237" s="67" t="s">
        <v>37</v>
      </c>
      <c r="P237" s="67">
        <f>N237*L237</f>
        <v>5928</v>
      </c>
      <c r="Q237" s="69" t="s">
        <v>41</v>
      </c>
      <c r="R237" s="67">
        <v>247</v>
      </c>
      <c r="S237" s="67" t="s">
        <v>37</v>
      </c>
      <c r="T237" s="70"/>
      <c r="U237" s="56"/>
      <c r="V237" s="71">
        <f t="shared" si="33"/>
        <v>0</v>
      </c>
      <c r="W237" s="72">
        <f t="shared" si="34"/>
        <v>0</v>
      </c>
      <c r="X237" s="73"/>
      <c r="Y237" s="36"/>
    </row>
    <row r="238" spans="2:25" x14ac:dyDescent="0.25">
      <c r="B238" s="101">
        <v>228</v>
      </c>
      <c r="C238" s="22" t="s">
        <v>57</v>
      </c>
      <c r="D238" s="117"/>
      <c r="E238" s="23">
        <v>1060200006</v>
      </c>
      <c r="F238" s="20" t="s">
        <v>61</v>
      </c>
      <c r="G238" s="74" t="s">
        <v>997</v>
      </c>
      <c r="H238" s="60" t="s">
        <v>996</v>
      </c>
      <c r="I238" s="60" t="s">
        <v>690</v>
      </c>
      <c r="J238" s="60">
        <v>65190</v>
      </c>
      <c r="K238" s="81">
        <v>22655651900</v>
      </c>
      <c r="L238" s="67">
        <v>32</v>
      </c>
      <c r="M238" s="67" t="s">
        <v>39</v>
      </c>
      <c r="N238" s="68">
        <v>228</v>
      </c>
      <c r="O238" s="67" t="s">
        <v>37</v>
      </c>
      <c r="P238" s="67">
        <f t="shared" si="35"/>
        <v>7296</v>
      </c>
      <c r="Q238" s="67" t="s">
        <v>39</v>
      </c>
      <c r="R238" s="67">
        <v>7296</v>
      </c>
      <c r="S238" s="67" t="s">
        <v>39</v>
      </c>
      <c r="T238" s="70"/>
      <c r="U238" s="56"/>
      <c r="V238" s="71">
        <f t="shared" si="33"/>
        <v>0</v>
      </c>
      <c r="W238" s="72">
        <f t="shared" si="34"/>
        <v>0</v>
      </c>
      <c r="X238" s="73"/>
      <c r="Y238" s="36"/>
    </row>
    <row r="239" spans="2:25" x14ac:dyDescent="0.25">
      <c r="B239" s="101">
        <v>229</v>
      </c>
      <c r="C239" s="22" t="s">
        <v>57</v>
      </c>
      <c r="D239" s="117"/>
      <c r="E239" s="20">
        <v>1060200010</v>
      </c>
      <c r="F239" s="20" t="s">
        <v>63</v>
      </c>
      <c r="G239" s="74" t="s">
        <v>909</v>
      </c>
      <c r="H239" s="74" t="s">
        <v>688</v>
      </c>
      <c r="I239" s="74" t="s">
        <v>687</v>
      </c>
      <c r="J239" s="74" t="s">
        <v>105</v>
      </c>
      <c r="K239" s="74" t="s">
        <v>689</v>
      </c>
      <c r="L239" s="67">
        <v>18</v>
      </c>
      <c r="M239" s="67" t="s">
        <v>39</v>
      </c>
      <c r="N239" s="68">
        <v>1478</v>
      </c>
      <c r="O239" s="67" t="s">
        <v>37</v>
      </c>
      <c r="P239" s="67">
        <f t="shared" si="35"/>
        <v>26604</v>
      </c>
      <c r="Q239" s="67" t="s">
        <v>39</v>
      </c>
      <c r="R239" s="67">
        <v>26604</v>
      </c>
      <c r="S239" s="67" t="s">
        <v>39</v>
      </c>
      <c r="T239" s="70"/>
      <c r="U239" s="56"/>
      <c r="V239" s="71">
        <f t="shared" si="33"/>
        <v>0</v>
      </c>
      <c r="W239" s="72">
        <f t="shared" si="34"/>
        <v>0</v>
      </c>
      <c r="X239" s="73"/>
      <c r="Y239" s="36"/>
    </row>
    <row r="240" spans="2:25" x14ac:dyDescent="0.25">
      <c r="B240" s="101">
        <v>230</v>
      </c>
      <c r="C240" s="22" t="s">
        <v>57</v>
      </c>
      <c r="D240" s="117"/>
      <c r="E240" s="20">
        <v>1060200013</v>
      </c>
      <c r="F240" s="20" t="s">
        <v>63</v>
      </c>
      <c r="G240" s="82" t="s">
        <v>910</v>
      </c>
      <c r="H240" s="82" t="s">
        <v>691</v>
      </c>
      <c r="I240" s="82" t="s">
        <v>690</v>
      </c>
      <c r="J240" s="82" t="s">
        <v>692</v>
      </c>
      <c r="K240" s="82" t="s">
        <v>693</v>
      </c>
      <c r="L240" s="67">
        <v>17</v>
      </c>
      <c r="M240" s="67" t="s">
        <v>39</v>
      </c>
      <c r="N240" s="68">
        <v>1141</v>
      </c>
      <c r="O240" s="67" t="s">
        <v>37</v>
      </c>
      <c r="P240" s="67">
        <f t="shared" si="35"/>
        <v>19397</v>
      </c>
      <c r="Q240" s="67" t="s">
        <v>39</v>
      </c>
      <c r="R240" s="67">
        <v>19397</v>
      </c>
      <c r="S240" s="67" t="s">
        <v>39</v>
      </c>
      <c r="T240" s="70"/>
      <c r="U240" s="56"/>
      <c r="V240" s="71">
        <f t="shared" si="33"/>
        <v>0</v>
      </c>
      <c r="W240" s="72">
        <f t="shared" si="34"/>
        <v>0</v>
      </c>
      <c r="X240" s="73"/>
      <c r="Y240" s="36"/>
    </row>
    <row r="241" spans="2:25" x14ac:dyDescent="0.25">
      <c r="B241" s="101">
        <v>231</v>
      </c>
      <c r="C241" s="22" t="s">
        <v>57</v>
      </c>
      <c r="D241" s="118"/>
      <c r="E241" s="20">
        <v>1060200022</v>
      </c>
      <c r="F241" s="20" t="s">
        <v>63</v>
      </c>
      <c r="G241" s="74" t="s">
        <v>911</v>
      </c>
      <c r="H241" s="74" t="s">
        <v>694</v>
      </c>
      <c r="I241" s="74" t="s">
        <v>106</v>
      </c>
      <c r="J241" s="74" t="s">
        <v>105</v>
      </c>
      <c r="K241" s="74" t="s">
        <v>105</v>
      </c>
      <c r="L241" s="67">
        <v>48</v>
      </c>
      <c r="M241" s="67" t="s">
        <v>39</v>
      </c>
      <c r="N241" s="68">
        <v>744</v>
      </c>
      <c r="O241" s="67" t="s">
        <v>37</v>
      </c>
      <c r="P241" s="67">
        <f t="shared" si="35"/>
        <v>35712</v>
      </c>
      <c r="Q241" s="67" t="s">
        <v>39</v>
      </c>
      <c r="R241" s="67">
        <v>35712</v>
      </c>
      <c r="S241" s="67" t="s">
        <v>39</v>
      </c>
      <c r="T241" s="70"/>
      <c r="U241" s="56"/>
      <c r="V241" s="71">
        <f t="shared" si="33"/>
        <v>0</v>
      </c>
      <c r="W241" s="72">
        <f t="shared" si="34"/>
        <v>0</v>
      </c>
      <c r="X241" s="73"/>
      <c r="Y241" s="36"/>
    </row>
    <row r="242" spans="2:25" x14ac:dyDescent="0.25">
      <c r="B242" s="101">
        <v>232</v>
      </c>
      <c r="C242" s="18" t="s">
        <v>58</v>
      </c>
      <c r="D242" s="116" t="s">
        <v>1320</v>
      </c>
      <c r="E242" s="20">
        <v>1050700063</v>
      </c>
      <c r="F242" s="16" t="s">
        <v>63</v>
      </c>
      <c r="G242" s="60" t="s">
        <v>912</v>
      </c>
      <c r="H242" s="60" t="s">
        <v>696</v>
      </c>
      <c r="I242" s="60" t="s">
        <v>695</v>
      </c>
      <c r="J242" s="60" t="s">
        <v>697</v>
      </c>
      <c r="K242" s="60" t="s">
        <v>697</v>
      </c>
      <c r="L242" s="67">
        <v>10</v>
      </c>
      <c r="M242" s="67" t="s">
        <v>39</v>
      </c>
      <c r="N242" s="68">
        <v>462</v>
      </c>
      <c r="O242" s="67" t="s">
        <v>37</v>
      </c>
      <c r="P242" s="67">
        <f t="shared" ref="P242:P247" si="37">N242*L242</f>
        <v>4620</v>
      </c>
      <c r="Q242" s="67" t="s">
        <v>39</v>
      </c>
      <c r="R242" s="67">
        <v>462</v>
      </c>
      <c r="S242" s="67" t="s">
        <v>37</v>
      </c>
      <c r="T242" s="70"/>
      <c r="U242" s="56"/>
      <c r="V242" s="71">
        <f t="shared" ref="V242:V247" si="38">T242+(T242*U242)</f>
        <v>0</v>
      </c>
      <c r="W242" s="72">
        <f t="shared" ref="W242:W247" si="39">V242*R242</f>
        <v>0</v>
      </c>
      <c r="X242" s="73"/>
      <c r="Y242" s="36"/>
    </row>
    <row r="243" spans="2:25" x14ac:dyDescent="0.25">
      <c r="B243" s="101">
        <v>233</v>
      </c>
      <c r="C243" s="18" t="s">
        <v>58</v>
      </c>
      <c r="D243" s="118"/>
      <c r="E243" s="16">
        <v>1070250012</v>
      </c>
      <c r="F243" s="16" t="s">
        <v>63</v>
      </c>
      <c r="G243" s="60" t="s">
        <v>913</v>
      </c>
      <c r="H243" s="60" t="s">
        <v>698</v>
      </c>
      <c r="I243" s="60" t="s">
        <v>295</v>
      </c>
      <c r="J243" s="60"/>
      <c r="K243" s="60"/>
      <c r="L243" s="67">
        <v>24</v>
      </c>
      <c r="M243" s="67" t="s">
        <v>39</v>
      </c>
      <c r="N243" s="68">
        <v>1701</v>
      </c>
      <c r="O243" s="61" t="s">
        <v>59</v>
      </c>
      <c r="P243" s="67">
        <f t="shared" si="37"/>
        <v>40824</v>
      </c>
      <c r="Q243" s="67" t="s">
        <v>39</v>
      </c>
      <c r="R243" s="67">
        <v>1701</v>
      </c>
      <c r="S243" s="67" t="s">
        <v>59</v>
      </c>
      <c r="T243" s="70"/>
      <c r="U243" s="56"/>
      <c r="V243" s="71">
        <f t="shared" si="38"/>
        <v>0</v>
      </c>
      <c r="W243" s="72">
        <f t="shared" si="39"/>
        <v>0</v>
      </c>
      <c r="X243" s="73"/>
      <c r="Y243" s="36"/>
    </row>
    <row r="244" spans="2:25" x14ac:dyDescent="0.25">
      <c r="B244" s="101">
        <v>234</v>
      </c>
      <c r="C244" s="19" t="s">
        <v>60</v>
      </c>
      <c r="D244" s="120" t="s">
        <v>60</v>
      </c>
      <c r="E244" s="16">
        <v>1090200013</v>
      </c>
      <c r="F244" s="16" t="s">
        <v>63</v>
      </c>
      <c r="G244" s="60" t="s">
        <v>914</v>
      </c>
      <c r="H244" s="60" t="s">
        <v>700</v>
      </c>
      <c r="I244" s="60" t="s">
        <v>699</v>
      </c>
      <c r="J244" s="60" t="s">
        <v>701</v>
      </c>
      <c r="K244" s="60" t="s">
        <v>702</v>
      </c>
      <c r="L244" s="67">
        <v>10</v>
      </c>
      <c r="M244" s="67" t="s">
        <v>39</v>
      </c>
      <c r="N244" s="68">
        <v>315</v>
      </c>
      <c r="O244" s="67" t="s">
        <v>37</v>
      </c>
      <c r="P244" s="67">
        <f t="shared" si="37"/>
        <v>3150</v>
      </c>
      <c r="Q244" s="67" t="s">
        <v>39</v>
      </c>
      <c r="R244" s="67">
        <v>315</v>
      </c>
      <c r="S244" s="67" t="s">
        <v>37</v>
      </c>
      <c r="T244" s="70"/>
      <c r="U244" s="56"/>
      <c r="V244" s="71">
        <f t="shared" si="38"/>
        <v>0</v>
      </c>
      <c r="W244" s="72">
        <f t="shared" si="39"/>
        <v>0</v>
      </c>
      <c r="X244" s="73"/>
      <c r="Y244" s="36"/>
    </row>
    <row r="245" spans="2:25" x14ac:dyDescent="0.25">
      <c r="B245" s="101">
        <v>235</v>
      </c>
      <c r="C245" s="19" t="s">
        <v>60</v>
      </c>
      <c r="D245" s="121"/>
      <c r="E245" s="16">
        <v>1090200017</v>
      </c>
      <c r="F245" s="16" t="s">
        <v>63</v>
      </c>
      <c r="G245" s="60" t="s">
        <v>915</v>
      </c>
      <c r="H245" s="60" t="s">
        <v>704</v>
      </c>
      <c r="I245" s="60" t="s">
        <v>703</v>
      </c>
      <c r="J245" s="60" t="s">
        <v>705</v>
      </c>
      <c r="K245" s="60" t="s">
        <v>706</v>
      </c>
      <c r="L245" s="67">
        <v>10</v>
      </c>
      <c r="M245" s="67" t="s">
        <v>39</v>
      </c>
      <c r="N245" s="68">
        <v>132</v>
      </c>
      <c r="O245" s="67" t="s">
        <v>37</v>
      </c>
      <c r="P245" s="67">
        <f t="shared" si="37"/>
        <v>1320</v>
      </c>
      <c r="Q245" s="67" t="s">
        <v>39</v>
      </c>
      <c r="R245" s="67">
        <v>132</v>
      </c>
      <c r="S245" s="67" t="s">
        <v>37</v>
      </c>
      <c r="T245" s="70"/>
      <c r="U245" s="56"/>
      <c r="V245" s="71">
        <f t="shared" si="38"/>
        <v>0</v>
      </c>
      <c r="W245" s="72">
        <f t="shared" si="39"/>
        <v>0</v>
      </c>
      <c r="X245" s="73"/>
      <c r="Y245" s="36"/>
    </row>
    <row r="246" spans="2:25" x14ac:dyDescent="0.25">
      <c r="B246" s="101">
        <v>236</v>
      </c>
      <c r="C246" s="19" t="s">
        <v>60</v>
      </c>
      <c r="D246" s="121"/>
      <c r="E246" s="23">
        <v>1090200031</v>
      </c>
      <c r="F246" s="20" t="s">
        <v>61</v>
      </c>
      <c r="G246" s="74" t="s">
        <v>999</v>
      </c>
      <c r="H246" s="60" t="s">
        <v>989</v>
      </c>
      <c r="I246" s="60" t="s">
        <v>998</v>
      </c>
      <c r="J246" s="60">
        <v>10021821</v>
      </c>
      <c r="K246" s="81">
        <v>79149218218</v>
      </c>
      <c r="L246" s="67">
        <v>10</v>
      </c>
      <c r="M246" s="67" t="s">
        <v>39</v>
      </c>
      <c r="N246" s="68">
        <v>230</v>
      </c>
      <c r="O246" s="67" t="s">
        <v>37</v>
      </c>
      <c r="P246" s="67">
        <f t="shared" si="37"/>
        <v>2300</v>
      </c>
      <c r="Q246" s="67" t="s">
        <v>39</v>
      </c>
      <c r="R246" s="67">
        <v>230</v>
      </c>
      <c r="S246" s="67" t="s">
        <v>37</v>
      </c>
      <c r="T246" s="70"/>
      <c r="U246" s="56"/>
      <c r="V246" s="71">
        <f t="shared" si="38"/>
        <v>0</v>
      </c>
      <c r="W246" s="72">
        <f t="shared" si="39"/>
        <v>0</v>
      </c>
      <c r="X246" s="73"/>
      <c r="Y246" s="36"/>
    </row>
    <row r="247" spans="2:25" x14ac:dyDescent="0.25">
      <c r="B247" s="101">
        <v>237</v>
      </c>
      <c r="C247" s="19" t="s">
        <v>60</v>
      </c>
      <c r="D247" s="122"/>
      <c r="E247" s="16">
        <v>1090800034</v>
      </c>
      <c r="F247" s="16" t="s">
        <v>63</v>
      </c>
      <c r="G247" s="60" t="s">
        <v>916</v>
      </c>
      <c r="H247" s="60" t="s">
        <v>708</v>
      </c>
      <c r="I247" s="60" t="s">
        <v>707</v>
      </c>
      <c r="J247" s="60"/>
      <c r="K247" s="60"/>
      <c r="L247" s="67">
        <v>60</v>
      </c>
      <c r="M247" s="67" t="s">
        <v>41</v>
      </c>
      <c r="N247" s="68">
        <v>361</v>
      </c>
      <c r="O247" s="67" t="s">
        <v>37</v>
      </c>
      <c r="P247" s="67">
        <f t="shared" si="37"/>
        <v>21660</v>
      </c>
      <c r="Q247" s="69" t="s">
        <v>41</v>
      </c>
      <c r="R247" s="67">
        <v>361</v>
      </c>
      <c r="S247" s="67" t="s">
        <v>37</v>
      </c>
      <c r="T247" s="70"/>
      <c r="U247" s="56"/>
      <c r="V247" s="71">
        <f t="shared" si="38"/>
        <v>0</v>
      </c>
      <c r="W247" s="72">
        <f t="shared" si="39"/>
        <v>0</v>
      </c>
      <c r="X247" s="73"/>
      <c r="Y247" s="36"/>
    </row>
    <row r="248" spans="2:25" x14ac:dyDescent="0.25">
      <c r="K248" s="115" t="s">
        <v>926</v>
      </c>
      <c r="L248" s="115"/>
      <c r="M248" s="115"/>
      <c r="N248" s="115"/>
      <c r="O248" s="115"/>
      <c r="P248" s="115"/>
      <c r="Q248" s="115"/>
      <c r="R248" s="115"/>
      <c r="S248" s="115"/>
      <c r="T248" s="115"/>
      <c r="U248" s="115"/>
      <c r="V248" s="115"/>
      <c r="W248" s="88">
        <f>SUM(W8:W247)</f>
        <v>0</v>
      </c>
    </row>
    <row r="249" spans="2:25" x14ac:dyDescent="0.25">
      <c r="R249" s="114" t="s">
        <v>73</v>
      </c>
      <c r="S249" s="114"/>
      <c r="T249" s="114"/>
      <c r="U249" s="114"/>
      <c r="V249" s="114"/>
      <c r="W249" s="88">
        <f>W248*30%</f>
        <v>0</v>
      </c>
    </row>
    <row r="250" spans="2:25" x14ac:dyDescent="0.25">
      <c r="R250" s="114" t="s">
        <v>925</v>
      </c>
      <c r="S250" s="114"/>
      <c r="T250" s="114"/>
      <c r="U250" s="114"/>
      <c r="V250" s="114"/>
      <c r="W250" s="88">
        <f>W248+W249</f>
        <v>0</v>
      </c>
    </row>
  </sheetData>
  <mergeCells count="20">
    <mergeCell ref="B2:Y2"/>
    <mergeCell ref="B4:Y4"/>
    <mergeCell ref="D90:D151"/>
    <mergeCell ref="D152:D207"/>
    <mergeCell ref="D8:D15"/>
    <mergeCell ref="D16:D33"/>
    <mergeCell ref="D34:D35"/>
    <mergeCell ref="D36:D56"/>
    <mergeCell ref="D57:D89"/>
    <mergeCell ref="R6:S6"/>
    <mergeCell ref="P6:Q6"/>
    <mergeCell ref="N6:O6"/>
    <mergeCell ref="L6:M6"/>
    <mergeCell ref="R250:V250"/>
    <mergeCell ref="R249:V249"/>
    <mergeCell ref="K248:V248"/>
    <mergeCell ref="D208:D218"/>
    <mergeCell ref="D219:D241"/>
    <mergeCell ref="D242:D243"/>
    <mergeCell ref="D244:D247"/>
  </mergeCells>
  <phoneticPr fontId="5" type="noConversion"/>
  <pageMargins left="0.7" right="0.7" top="0.75" bottom="0.75" header="0.3" footer="0.3"/>
  <pageSetup orientation="portrait" r:id="rId1"/>
  <ignoredErrors>
    <ignoredError sqref="K244:K245 K242 K240 K239 K8:K237 J240 J242 J244:J245 J235:J236 J231 J221:J222 J224 J8:J220 J225:J230 J223 J232:J234 J237:J239 J246:J247 J243 J24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24F58-4A93-491F-A61B-95F8315E4281}">
  <dimension ref="B2:K150"/>
  <sheetViews>
    <sheetView workbookViewId="0">
      <selection activeCell="B4" sqref="B4:K4"/>
    </sheetView>
  </sheetViews>
  <sheetFormatPr defaultRowHeight="15" x14ac:dyDescent="0.25"/>
  <cols>
    <col min="1" max="1" width="2.7109375" customWidth="1"/>
    <col min="2" max="2" width="4" bestFit="1" customWidth="1"/>
    <col min="3" max="3" width="10.7109375" customWidth="1"/>
    <col min="4" max="4" width="33" bestFit="1" customWidth="1"/>
    <col min="5" max="5" width="6.7109375" style="2" customWidth="1"/>
    <col min="6" max="8" width="6.7109375" customWidth="1"/>
    <col min="9" max="9" width="11.28515625" bestFit="1" customWidth="1"/>
    <col min="10" max="10" width="10.140625" style="90" bestFit="1" customWidth="1"/>
    <col min="11" max="11" width="49.7109375" bestFit="1" customWidth="1"/>
  </cols>
  <sheetData>
    <row r="2" spans="2:11" ht="21" x14ac:dyDescent="0.25">
      <c r="B2" s="123" t="s">
        <v>1341</v>
      </c>
      <c r="C2" s="123"/>
      <c r="D2" s="123"/>
      <c r="E2" s="123"/>
      <c r="F2" s="123"/>
      <c r="G2" s="123"/>
      <c r="H2" s="123"/>
      <c r="I2" s="123"/>
      <c r="J2" s="123"/>
      <c r="K2" s="123"/>
    </row>
    <row r="4" spans="2:11" s="89" customFormat="1" ht="30" customHeight="1" x14ac:dyDescent="0.25">
      <c r="B4" s="131" t="s">
        <v>1376</v>
      </c>
      <c r="C4" s="131"/>
      <c r="D4" s="131"/>
      <c r="E4" s="131"/>
      <c r="F4" s="131"/>
      <c r="G4" s="131"/>
      <c r="H4" s="131"/>
      <c r="I4" s="131"/>
      <c r="J4" s="131"/>
      <c r="K4" s="131"/>
    </row>
    <row r="6" spans="2:11" s="90" customFormat="1" x14ac:dyDescent="0.25">
      <c r="E6" s="2"/>
    </row>
    <row r="7" spans="2:11" s="90" customFormat="1" ht="30" customHeight="1" x14ac:dyDescent="0.25">
      <c r="B7" s="127" t="s">
        <v>1363</v>
      </c>
      <c r="C7" s="127"/>
      <c r="D7" s="127"/>
      <c r="E7" s="128" t="s">
        <v>1364</v>
      </c>
      <c r="F7" s="129"/>
      <c r="G7" s="129"/>
      <c r="H7" s="129"/>
      <c r="I7" s="130"/>
      <c r="J7" s="128" t="s">
        <v>1373</v>
      </c>
      <c r="K7" s="130"/>
    </row>
    <row r="8" spans="2:11" s="90" customFormat="1" ht="45" x14ac:dyDescent="0.25">
      <c r="B8" s="97" t="s">
        <v>7</v>
      </c>
      <c r="C8" s="94" t="s">
        <v>1362</v>
      </c>
      <c r="D8" s="94" t="s">
        <v>1366</v>
      </c>
      <c r="E8" s="94" t="s">
        <v>1326</v>
      </c>
      <c r="F8" s="94" t="s">
        <v>1339</v>
      </c>
      <c r="G8" s="94" t="s">
        <v>1335</v>
      </c>
      <c r="H8" s="94" t="s">
        <v>1351</v>
      </c>
      <c r="I8" s="94" t="s">
        <v>1365</v>
      </c>
      <c r="J8" s="103" t="s">
        <v>35</v>
      </c>
      <c r="K8" s="103" t="s">
        <v>1372</v>
      </c>
    </row>
    <row r="9" spans="2:11" s="90" customFormat="1" x14ac:dyDescent="0.25">
      <c r="B9" s="98">
        <v>1</v>
      </c>
      <c r="C9" s="42" t="s">
        <v>1285</v>
      </c>
      <c r="D9" s="91" t="s">
        <v>1352</v>
      </c>
      <c r="E9" s="43">
        <v>6</v>
      </c>
      <c r="F9" s="43"/>
      <c r="G9" s="43">
        <v>6</v>
      </c>
      <c r="H9" s="43"/>
      <c r="I9" s="96">
        <f t="shared" ref="I9:I37" si="0">SUM(E9:H9)</f>
        <v>12</v>
      </c>
      <c r="J9" s="104"/>
      <c r="K9" s="105"/>
    </row>
    <row r="10" spans="2:11" s="90" customFormat="1" x14ac:dyDescent="0.25">
      <c r="B10" s="98">
        <v>2</v>
      </c>
      <c r="C10" s="42" t="s">
        <v>1285</v>
      </c>
      <c r="D10" s="91" t="s">
        <v>1358</v>
      </c>
      <c r="E10" s="43">
        <v>4</v>
      </c>
      <c r="F10" s="43">
        <v>6</v>
      </c>
      <c r="G10" s="43">
        <v>3</v>
      </c>
      <c r="H10" s="43"/>
      <c r="I10" s="96">
        <f t="shared" si="0"/>
        <v>13</v>
      </c>
      <c r="J10" s="104"/>
      <c r="K10" s="105"/>
    </row>
    <row r="11" spans="2:11" s="90" customFormat="1" x14ac:dyDescent="0.25">
      <c r="B11" s="98">
        <v>3</v>
      </c>
      <c r="C11" s="42" t="s">
        <v>1285</v>
      </c>
      <c r="D11" s="91" t="s">
        <v>1347</v>
      </c>
      <c r="E11" s="43"/>
      <c r="F11" s="43"/>
      <c r="G11" s="43">
        <v>1</v>
      </c>
      <c r="H11" s="43"/>
      <c r="I11" s="96">
        <f t="shared" si="0"/>
        <v>1</v>
      </c>
      <c r="J11" s="104"/>
      <c r="K11" s="105"/>
    </row>
    <row r="12" spans="2:11" s="90" customFormat="1" x14ac:dyDescent="0.25">
      <c r="B12" s="98">
        <v>4</v>
      </c>
      <c r="C12" s="42" t="s">
        <v>1285</v>
      </c>
      <c r="D12" s="92" t="s">
        <v>1333</v>
      </c>
      <c r="E12" s="43">
        <v>5</v>
      </c>
      <c r="F12" s="43"/>
      <c r="G12" s="43"/>
      <c r="H12" s="43">
        <v>3</v>
      </c>
      <c r="I12" s="96">
        <f t="shared" si="0"/>
        <v>8</v>
      </c>
      <c r="J12" s="104"/>
      <c r="K12" s="105"/>
    </row>
    <row r="13" spans="2:11" s="90" customFormat="1" x14ac:dyDescent="0.25">
      <c r="B13" s="98">
        <v>5</v>
      </c>
      <c r="C13" s="42" t="s">
        <v>1285</v>
      </c>
      <c r="D13" s="91" t="s">
        <v>1361</v>
      </c>
      <c r="E13" s="43"/>
      <c r="F13" s="43"/>
      <c r="G13" s="43"/>
      <c r="H13" s="43">
        <v>1</v>
      </c>
      <c r="I13" s="96">
        <f t="shared" si="0"/>
        <v>1</v>
      </c>
      <c r="J13" s="104"/>
      <c r="K13" s="105"/>
    </row>
    <row r="14" spans="2:11" s="90" customFormat="1" x14ac:dyDescent="0.25">
      <c r="B14" s="98">
        <v>6</v>
      </c>
      <c r="C14" s="42" t="s">
        <v>1285</v>
      </c>
      <c r="D14" s="91" t="s">
        <v>1338</v>
      </c>
      <c r="E14" s="43"/>
      <c r="F14" s="43"/>
      <c r="G14" s="43">
        <v>3</v>
      </c>
      <c r="H14" s="43"/>
      <c r="I14" s="96">
        <f t="shared" si="0"/>
        <v>3</v>
      </c>
      <c r="J14" s="104"/>
      <c r="K14" s="105"/>
    </row>
    <row r="15" spans="2:11" s="90" customFormat="1" x14ac:dyDescent="0.25">
      <c r="B15" s="98">
        <v>7</v>
      </c>
      <c r="C15" s="42" t="s">
        <v>1285</v>
      </c>
      <c r="D15" s="92" t="s">
        <v>1349</v>
      </c>
      <c r="E15" s="43">
        <v>6</v>
      </c>
      <c r="F15" s="43"/>
      <c r="G15" s="43"/>
      <c r="H15" s="43"/>
      <c r="I15" s="96">
        <f t="shared" si="0"/>
        <v>6</v>
      </c>
      <c r="J15" s="104"/>
      <c r="K15" s="105"/>
    </row>
    <row r="16" spans="2:11" s="90" customFormat="1" x14ac:dyDescent="0.25">
      <c r="B16" s="98">
        <v>8</v>
      </c>
      <c r="C16" s="42" t="s">
        <v>1285</v>
      </c>
      <c r="D16" s="91" t="s">
        <v>1331</v>
      </c>
      <c r="E16" s="43">
        <v>1</v>
      </c>
      <c r="F16" s="43"/>
      <c r="G16" s="43">
        <v>2</v>
      </c>
      <c r="H16" s="43"/>
      <c r="I16" s="96">
        <f t="shared" si="0"/>
        <v>3</v>
      </c>
      <c r="J16" s="104"/>
      <c r="K16" s="105"/>
    </row>
    <row r="17" spans="2:11" s="90" customFormat="1" x14ac:dyDescent="0.25">
      <c r="B17" s="98">
        <v>9</v>
      </c>
      <c r="C17" s="42" t="s">
        <v>1285</v>
      </c>
      <c r="D17" s="91" t="s">
        <v>1328</v>
      </c>
      <c r="E17" s="43">
        <v>4</v>
      </c>
      <c r="F17" s="43">
        <v>1</v>
      </c>
      <c r="G17" s="43">
        <v>1</v>
      </c>
      <c r="H17" s="43"/>
      <c r="I17" s="96">
        <f t="shared" si="0"/>
        <v>6</v>
      </c>
      <c r="J17" s="104"/>
      <c r="K17" s="105"/>
    </row>
    <row r="18" spans="2:11" s="90" customFormat="1" x14ac:dyDescent="0.25">
      <c r="B18" s="98">
        <v>10</v>
      </c>
      <c r="C18" s="42" t="s">
        <v>1285</v>
      </c>
      <c r="D18" s="91" t="s">
        <v>1329</v>
      </c>
      <c r="E18" s="43">
        <v>5</v>
      </c>
      <c r="F18" s="43"/>
      <c r="G18" s="43">
        <v>4</v>
      </c>
      <c r="H18" s="43"/>
      <c r="I18" s="96">
        <f t="shared" si="0"/>
        <v>9</v>
      </c>
      <c r="J18" s="104"/>
      <c r="K18" s="105"/>
    </row>
    <row r="19" spans="2:11" s="90" customFormat="1" x14ac:dyDescent="0.25">
      <c r="B19" s="98">
        <v>11</v>
      </c>
      <c r="C19" s="42" t="s">
        <v>1285</v>
      </c>
      <c r="D19" s="91" t="s">
        <v>1336</v>
      </c>
      <c r="E19" s="43"/>
      <c r="F19" s="43"/>
      <c r="G19" s="43">
        <v>1</v>
      </c>
      <c r="H19" s="43"/>
      <c r="I19" s="96">
        <f t="shared" si="0"/>
        <v>1</v>
      </c>
      <c r="J19" s="104"/>
      <c r="K19" s="105"/>
    </row>
    <row r="20" spans="2:11" s="90" customFormat="1" x14ac:dyDescent="0.25">
      <c r="B20" s="98">
        <v>12</v>
      </c>
      <c r="C20" s="42" t="s">
        <v>1285</v>
      </c>
      <c r="D20" s="91" t="s">
        <v>1345</v>
      </c>
      <c r="E20" s="43">
        <v>2</v>
      </c>
      <c r="F20" s="43"/>
      <c r="G20" s="43"/>
      <c r="H20" s="43"/>
      <c r="I20" s="96">
        <f t="shared" si="0"/>
        <v>2</v>
      </c>
      <c r="J20" s="104"/>
      <c r="K20" s="105"/>
    </row>
    <row r="21" spans="2:11" s="90" customFormat="1" x14ac:dyDescent="0.25">
      <c r="B21" s="98">
        <v>13</v>
      </c>
      <c r="C21" s="42" t="s">
        <v>1285</v>
      </c>
      <c r="D21" s="91" t="s">
        <v>1346</v>
      </c>
      <c r="E21" s="43">
        <v>1</v>
      </c>
      <c r="F21" s="43"/>
      <c r="G21" s="43"/>
      <c r="H21" s="43"/>
      <c r="I21" s="96">
        <f t="shared" si="0"/>
        <v>1</v>
      </c>
      <c r="J21" s="104"/>
      <c r="K21" s="105"/>
    </row>
    <row r="22" spans="2:11" s="90" customFormat="1" x14ac:dyDescent="0.25">
      <c r="B22" s="98">
        <v>14</v>
      </c>
      <c r="C22" s="42" t="s">
        <v>1285</v>
      </c>
      <c r="D22" s="91" t="s">
        <v>1350</v>
      </c>
      <c r="E22" s="43">
        <v>22</v>
      </c>
      <c r="F22" s="43">
        <v>3</v>
      </c>
      <c r="G22" s="43">
        <v>12</v>
      </c>
      <c r="H22" s="43"/>
      <c r="I22" s="96">
        <f t="shared" si="0"/>
        <v>37</v>
      </c>
      <c r="J22" s="104"/>
      <c r="K22" s="105"/>
    </row>
    <row r="23" spans="2:11" s="90" customFormat="1" x14ac:dyDescent="0.25">
      <c r="B23" s="98">
        <v>15</v>
      </c>
      <c r="C23" s="42" t="s">
        <v>1285</v>
      </c>
      <c r="D23" s="91" t="s">
        <v>1355</v>
      </c>
      <c r="E23" s="43">
        <v>2</v>
      </c>
      <c r="F23" s="43">
        <v>1</v>
      </c>
      <c r="G23" s="43">
        <v>3</v>
      </c>
      <c r="H23" s="43"/>
      <c r="I23" s="96">
        <f t="shared" si="0"/>
        <v>6</v>
      </c>
      <c r="J23" s="104"/>
      <c r="K23" s="105"/>
    </row>
    <row r="24" spans="2:11" s="90" customFormat="1" x14ac:dyDescent="0.25">
      <c r="B24" s="98">
        <v>16</v>
      </c>
      <c r="C24" s="42" t="s">
        <v>1285</v>
      </c>
      <c r="D24" s="92" t="s">
        <v>1360</v>
      </c>
      <c r="E24" s="43">
        <v>3</v>
      </c>
      <c r="F24" s="43"/>
      <c r="G24" s="43"/>
      <c r="H24" s="43"/>
      <c r="I24" s="96">
        <f t="shared" si="0"/>
        <v>3</v>
      </c>
      <c r="J24" s="104"/>
      <c r="K24" s="105"/>
    </row>
    <row r="25" spans="2:11" s="90" customFormat="1" x14ac:dyDescent="0.25">
      <c r="B25" s="98">
        <v>17</v>
      </c>
      <c r="C25" s="42" t="s">
        <v>1285</v>
      </c>
      <c r="D25" s="91" t="s">
        <v>1356</v>
      </c>
      <c r="E25" s="43">
        <v>20</v>
      </c>
      <c r="F25" s="43">
        <v>4</v>
      </c>
      <c r="G25" s="43">
        <v>6</v>
      </c>
      <c r="H25" s="43"/>
      <c r="I25" s="96">
        <f t="shared" si="0"/>
        <v>30</v>
      </c>
      <c r="J25" s="104"/>
      <c r="K25" s="105"/>
    </row>
    <row r="26" spans="2:11" s="90" customFormat="1" x14ac:dyDescent="0.25">
      <c r="B26" s="98">
        <v>18</v>
      </c>
      <c r="C26" s="42" t="s">
        <v>1285</v>
      </c>
      <c r="D26" s="91" t="s">
        <v>1348</v>
      </c>
      <c r="E26" s="43">
        <v>7</v>
      </c>
      <c r="F26" s="43">
        <v>1</v>
      </c>
      <c r="G26" s="43">
        <v>5</v>
      </c>
      <c r="H26" s="43"/>
      <c r="I26" s="96">
        <f t="shared" si="0"/>
        <v>13</v>
      </c>
      <c r="J26" s="104"/>
      <c r="K26" s="105"/>
    </row>
    <row r="27" spans="2:11" s="90" customFormat="1" x14ac:dyDescent="0.25">
      <c r="B27" s="98">
        <v>19</v>
      </c>
      <c r="C27" s="42" t="s">
        <v>1285</v>
      </c>
      <c r="D27" s="91" t="s">
        <v>1359</v>
      </c>
      <c r="E27" s="43"/>
      <c r="F27" s="43">
        <v>2</v>
      </c>
      <c r="G27" s="43"/>
      <c r="H27" s="43"/>
      <c r="I27" s="96">
        <f t="shared" si="0"/>
        <v>2</v>
      </c>
      <c r="J27" s="104"/>
      <c r="K27" s="105"/>
    </row>
    <row r="28" spans="2:11" s="90" customFormat="1" x14ac:dyDescent="0.25">
      <c r="B28" s="98">
        <v>20</v>
      </c>
      <c r="C28" s="42" t="s">
        <v>1285</v>
      </c>
      <c r="D28" s="91" t="s">
        <v>1332</v>
      </c>
      <c r="E28" s="43">
        <v>1</v>
      </c>
      <c r="F28" s="43"/>
      <c r="G28" s="43">
        <v>1</v>
      </c>
      <c r="H28" s="43"/>
      <c r="I28" s="96">
        <f t="shared" si="0"/>
        <v>2</v>
      </c>
      <c r="J28" s="104"/>
      <c r="K28" s="105"/>
    </row>
    <row r="29" spans="2:11" s="90" customFormat="1" x14ac:dyDescent="0.25">
      <c r="B29" s="98">
        <v>21</v>
      </c>
      <c r="C29" s="42" t="s">
        <v>1285</v>
      </c>
      <c r="D29" s="91" t="s">
        <v>1357</v>
      </c>
      <c r="E29" s="43"/>
      <c r="F29" s="43"/>
      <c r="G29" s="43">
        <v>1</v>
      </c>
      <c r="H29" s="43"/>
      <c r="I29" s="96">
        <f t="shared" si="0"/>
        <v>1</v>
      </c>
      <c r="J29" s="104"/>
      <c r="K29" s="105"/>
    </row>
    <row r="30" spans="2:11" s="90" customFormat="1" x14ac:dyDescent="0.25">
      <c r="B30" s="98">
        <v>22</v>
      </c>
      <c r="C30" s="42" t="s">
        <v>1285</v>
      </c>
      <c r="D30" s="91" t="s">
        <v>1354</v>
      </c>
      <c r="E30" s="43"/>
      <c r="F30" s="43"/>
      <c r="G30" s="43">
        <v>1</v>
      </c>
      <c r="H30" s="43">
        <v>2</v>
      </c>
      <c r="I30" s="96">
        <f t="shared" si="0"/>
        <v>3</v>
      </c>
      <c r="J30" s="104"/>
      <c r="K30" s="105"/>
    </row>
    <row r="31" spans="2:11" s="90" customFormat="1" x14ac:dyDescent="0.25">
      <c r="B31" s="98">
        <v>23</v>
      </c>
      <c r="C31" s="42" t="s">
        <v>1285</v>
      </c>
      <c r="D31" s="91" t="s">
        <v>1330</v>
      </c>
      <c r="E31" s="42">
        <v>1</v>
      </c>
      <c r="F31" s="42"/>
      <c r="G31" s="42"/>
      <c r="H31" s="42"/>
      <c r="I31" s="96">
        <f t="shared" si="0"/>
        <v>1</v>
      </c>
      <c r="J31" s="104"/>
      <c r="K31" s="105"/>
    </row>
    <row r="32" spans="2:11" s="90" customFormat="1" x14ac:dyDescent="0.25">
      <c r="B32" s="98">
        <v>24</v>
      </c>
      <c r="C32" s="42" t="s">
        <v>1285</v>
      </c>
      <c r="D32" s="92" t="s">
        <v>1334</v>
      </c>
      <c r="E32" s="42">
        <v>1</v>
      </c>
      <c r="F32" s="42"/>
      <c r="G32" s="42"/>
      <c r="H32" s="42"/>
      <c r="I32" s="96">
        <f t="shared" si="0"/>
        <v>1</v>
      </c>
      <c r="J32" s="104"/>
      <c r="K32" s="105"/>
    </row>
    <row r="33" spans="2:11" s="90" customFormat="1" x14ac:dyDescent="0.25">
      <c r="B33" s="98">
        <v>25</v>
      </c>
      <c r="C33" s="42" t="s">
        <v>1285</v>
      </c>
      <c r="D33" s="91" t="s">
        <v>1353</v>
      </c>
      <c r="E33" s="42"/>
      <c r="F33" s="42"/>
      <c r="G33" s="43">
        <v>1</v>
      </c>
      <c r="H33" s="42"/>
      <c r="I33" s="96">
        <f t="shared" si="0"/>
        <v>1</v>
      </c>
      <c r="J33" s="104"/>
      <c r="K33" s="105"/>
    </row>
    <row r="34" spans="2:11" s="90" customFormat="1" x14ac:dyDescent="0.25">
      <c r="B34" s="98">
        <v>26</v>
      </c>
      <c r="C34" s="42" t="s">
        <v>1285</v>
      </c>
      <c r="D34" s="91" t="s">
        <v>1337</v>
      </c>
      <c r="E34" s="42"/>
      <c r="F34" s="42"/>
      <c r="G34" s="43">
        <v>1</v>
      </c>
      <c r="H34" s="42"/>
      <c r="I34" s="96">
        <f t="shared" si="0"/>
        <v>1</v>
      </c>
      <c r="J34" s="104"/>
      <c r="K34" s="105"/>
    </row>
    <row r="35" spans="2:11" s="90" customFormat="1" x14ac:dyDescent="0.25">
      <c r="B35" s="98">
        <v>27</v>
      </c>
      <c r="C35" s="17" t="s">
        <v>1344</v>
      </c>
      <c r="D35" s="92" t="s">
        <v>1342</v>
      </c>
      <c r="E35" s="43">
        <v>2</v>
      </c>
      <c r="F35" s="43"/>
      <c r="G35" s="43"/>
      <c r="H35" s="43"/>
      <c r="I35" s="96">
        <f t="shared" si="0"/>
        <v>2</v>
      </c>
      <c r="J35" s="104"/>
      <c r="K35" s="105"/>
    </row>
    <row r="36" spans="2:11" s="90" customFormat="1" x14ac:dyDescent="0.25">
      <c r="B36" s="98">
        <v>28</v>
      </c>
      <c r="C36" s="42" t="s">
        <v>1291</v>
      </c>
      <c r="D36" s="91" t="s">
        <v>1327</v>
      </c>
      <c r="E36" s="43">
        <v>2</v>
      </c>
      <c r="F36" s="43"/>
      <c r="G36" s="43">
        <v>3</v>
      </c>
      <c r="H36" s="43"/>
      <c r="I36" s="96">
        <f t="shared" si="0"/>
        <v>5</v>
      </c>
      <c r="J36" s="104"/>
      <c r="K36" s="105"/>
    </row>
    <row r="37" spans="2:11" s="90" customFormat="1" x14ac:dyDescent="0.25">
      <c r="B37" s="98">
        <v>29</v>
      </c>
      <c r="C37" s="42" t="s">
        <v>1298</v>
      </c>
      <c r="D37" s="91" t="s">
        <v>1343</v>
      </c>
      <c r="E37" s="43"/>
      <c r="F37" s="43"/>
      <c r="G37" s="43">
        <v>1</v>
      </c>
      <c r="H37" s="43">
        <v>5</v>
      </c>
      <c r="I37" s="96">
        <f t="shared" si="0"/>
        <v>6</v>
      </c>
      <c r="J37" s="104"/>
      <c r="K37" s="105"/>
    </row>
    <row r="38" spans="2:11" s="90" customFormat="1" x14ac:dyDescent="0.25"/>
    <row r="150" ht="15" customHeight="1" x14ac:dyDescent="0.25"/>
  </sheetData>
  <mergeCells count="5">
    <mergeCell ref="B7:D7"/>
    <mergeCell ref="E7:I7"/>
    <mergeCell ref="B4:K4"/>
    <mergeCell ref="B2:K2"/>
    <mergeCell ref="J7:K7"/>
  </mergeCells>
  <phoneticPr fontId="5" type="noConversion"/>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1E087-6317-437D-A101-90BE83CE2706}">
  <dimension ref="B2:X101"/>
  <sheetViews>
    <sheetView workbookViewId="0">
      <selection activeCell="B4" sqref="B4:X4"/>
    </sheetView>
  </sheetViews>
  <sheetFormatPr defaultRowHeight="15" x14ac:dyDescent="0.25"/>
  <cols>
    <col min="1" max="1" width="2.7109375" customWidth="1"/>
    <col min="2" max="2" width="3" style="39" bestFit="1" customWidth="1"/>
    <col min="3" max="3" width="23.140625" hidden="1" customWidth="1"/>
    <col min="4" max="4" width="18.140625" customWidth="1"/>
    <col min="5" max="5" width="11" style="39" hidden="1" customWidth="1"/>
    <col min="6" max="6" width="7.85546875" style="39" hidden="1" customWidth="1"/>
    <col min="7" max="7" width="45.28515625" style="40" customWidth="1"/>
    <col min="8" max="8" width="12.7109375" style="40" bestFit="1" customWidth="1"/>
    <col min="9" max="9" width="3" style="40" hidden="1" customWidth="1"/>
    <col min="10" max="10" width="4.5703125" style="40" hidden="1" customWidth="1"/>
    <col min="11" max="11" width="17.7109375" style="40" bestFit="1" customWidth="1"/>
    <col min="12" max="12" width="15.140625" style="40" bestFit="1" customWidth="1"/>
    <col min="13" max="13" width="17.85546875" style="40" bestFit="1" customWidth="1"/>
    <col min="14" max="14" width="15" style="39" hidden="1" customWidth="1"/>
    <col min="15" max="15" width="10.42578125" style="39" hidden="1" customWidth="1"/>
    <col min="16" max="16" width="14.5703125" style="39" hidden="1" customWidth="1"/>
    <col min="17" max="17" width="10.85546875" style="39" customWidth="1"/>
    <col min="18" max="18" width="5.7109375" style="39" bestFit="1" customWidth="1"/>
    <col min="19" max="19" width="10.85546875" style="39" customWidth="1"/>
    <col min="20" max="20" width="7.85546875" style="39" bestFit="1" customWidth="1"/>
    <col min="21" max="21" width="10.85546875" style="39" customWidth="1"/>
    <col min="22" max="22" width="16.7109375" style="39" customWidth="1"/>
    <col min="23" max="23" width="10.85546875" style="39" customWidth="1"/>
    <col min="24" max="24" width="49.7109375" style="39" bestFit="1" customWidth="1"/>
  </cols>
  <sheetData>
    <row r="2" spans="2:24" ht="23.25" x14ac:dyDescent="0.25">
      <c r="B2" s="134" t="s">
        <v>26</v>
      </c>
      <c r="C2" s="134"/>
      <c r="D2" s="134"/>
      <c r="E2" s="134"/>
      <c r="F2" s="134"/>
      <c r="G2" s="134"/>
      <c r="H2" s="134"/>
      <c r="I2" s="134"/>
      <c r="J2" s="134"/>
      <c r="K2" s="134"/>
      <c r="L2" s="134"/>
      <c r="M2" s="134"/>
      <c r="N2" s="134"/>
      <c r="O2" s="134"/>
      <c r="P2" s="134"/>
      <c r="Q2" s="134"/>
      <c r="R2" s="134"/>
      <c r="S2" s="134"/>
      <c r="T2" s="134"/>
      <c r="U2" s="134"/>
      <c r="V2" s="134"/>
      <c r="W2" s="134"/>
      <c r="X2" s="134"/>
    </row>
    <row r="4" spans="2:24" ht="105" customHeight="1" x14ac:dyDescent="0.25">
      <c r="B4" s="135" t="s">
        <v>1374</v>
      </c>
      <c r="C4" s="135"/>
      <c r="D4" s="135"/>
      <c r="E4" s="135"/>
      <c r="F4" s="135"/>
      <c r="G4" s="135"/>
      <c r="H4" s="135"/>
      <c r="I4" s="135"/>
      <c r="J4" s="135"/>
      <c r="K4" s="135"/>
      <c r="L4" s="135"/>
      <c r="M4" s="135"/>
      <c r="N4" s="135"/>
      <c r="O4" s="135"/>
      <c r="P4" s="135"/>
      <c r="Q4" s="135"/>
      <c r="R4" s="135"/>
      <c r="S4" s="135"/>
      <c r="T4" s="135"/>
      <c r="U4" s="135"/>
      <c r="V4" s="135"/>
      <c r="W4" s="135"/>
      <c r="X4" s="135"/>
    </row>
    <row r="6" spans="2:24" s="41" customFormat="1" ht="60" x14ac:dyDescent="0.25">
      <c r="B6" s="94" t="s">
        <v>7</v>
      </c>
      <c r="C6" s="94" t="s">
        <v>27</v>
      </c>
      <c r="D6" s="94" t="s">
        <v>27</v>
      </c>
      <c r="E6" s="94" t="s">
        <v>1018</v>
      </c>
      <c r="F6" s="94" t="s">
        <v>62</v>
      </c>
      <c r="G6" s="94" t="s">
        <v>29</v>
      </c>
      <c r="H6" s="94" t="s">
        <v>66</v>
      </c>
      <c r="I6" s="94"/>
      <c r="J6" s="94"/>
      <c r="K6" s="94" t="s">
        <v>74</v>
      </c>
      <c r="L6" s="94" t="s">
        <v>1340</v>
      </c>
      <c r="M6" s="94" t="s">
        <v>75</v>
      </c>
      <c r="N6" s="94" t="s">
        <v>1010</v>
      </c>
      <c r="O6" s="94" t="s">
        <v>33</v>
      </c>
      <c r="P6" s="95" t="s">
        <v>1310</v>
      </c>
      <c r="Q6" s="94" t="s">
        <v>70</v>
      </c>
      <c r="R6" s="94" t="s">
        <v>31</v>
      </c>
      <c r="S6" s="94" t="s">
        <v>34</v>
      </c>
      <c r="T6" s="94" t="s">
        <v>71</v>
      </c>
      <c r="U6" s="94" t="s">
        <v>65</v>
      </c>
      <c r="V6" s="94" t="s">
        <v>72</v>
      </c>
      <c r="W6" s="94" t="s">
        <v>35</v>
      </c>
      <c r="X6" s="94" t="s">
        <v>1029</v>
      </c>
    </row>
    <row r="7" spans="2:24" x14ac:dyDescent="0.25">
      <c r="B7" s="99">
        <v>1</v>
      </c>
      <c r="C7" s="3" t="s">
        <v>1019</v>
      </c>
      <c r="D7" s="136" t="s">
        <v>1019</v>
      </c>
      <c r="E7" s="42">
        <v>1040080001</v>
      </c>
      <c r="F7" s="42">
        <v>1</v>
      </c>
      <c r="G7" s="12" t="s">
        <v>1039</v>
      </c>
      <c r="H7" s="12" t="s">
        <v>1031</v>
      </c>
      <c r="I7" s="12"/>
      <c r="J7" s="12"/>
      <c r="K7" s="12" t="s">
        <v>1030</v>
      </c>
      <c r="L7" s="12" t="s">
        <v>1032</v>
      </c>
      <c r="M7" s="12" t="s">
        <v>1032</v>
      </c>
      <c r="N7" s="11" t="s">
        <v>37</v>
      </c>
      <c r="O7" s="11" t="s">
        <v>37</v>
      </c>
      <c r="P7" s="11">
        <v>1359</v>
      </c>
      <c r="Q7" s="11">
        <v>1359</v>
      </c>
      <c r="R7" s="11" t="s">
        <v>37</v>
      </c>
      <c r="S7" s="55"/>
      <c r="T7" s="56"/>
      <c r="U7" s="46">
        <f>(S7*T7)+S7</f>
        <v>0</v>
      </c>
      <c r="V7" s="47">
        <f>U7*Q7</f>
        <v>0</v>
      </c>
      <c r="W7" s="57"/>
      <c r="X7" s="58"/>
    </row>
    <row r="8" spans="2:24" x14ac:dyDescent="0.25">
      <c r="B8" s="99">
        <v>2</v>
      </c>
      <c r="C8" s="3" t="s">
        <v>1019</v>
      </c>
      <c r="D8" s="137"/>
      <c r="E8" s="42">
        <v>1040080018</v>
      </c>
      <c r="F8" s="42">
        <v>1</v>
      </c>
      <c r="G8" s="12" t="s">
        <v>1040</v>
      </c>
      <c r="H8" s="12" t="s">
        <v>1031</v>
      </c>
      <c r="I8" s="12"/>
      <c r="J8" s="12"/>
      <c r="K8" s="12" t="s">
        <v>1030</v>
      </c>
      <c r="L8" s="12" t="s">
        <v>1038</v>
      </c>
      <c r="M8" s="12" t="s">
        <v>1038</v>
      </c>
      <c r="N8" s="11" t="s">
        <v>37</v>
      </c>
      <c r="O8" s="11" t="s">
        <v>37</v>
      </c>
      <c r="P8" s="11">
        <v>227</v>
      </c>
      <c r="Q8" s="11">
        <v>227</v>
      </c>
      <c r="R8" s="11" t="s">
        <v>37</v>
      </c>
      <c r="S8" s="55"/>
      <c r="T8" s="56"/>
      <c r="U8" s="46">
        <f t="shared" ref="U8:U71" si="0">(S8*T8)+S8</f>
        <v>0</v>
      </c>
      <c r="V8" s="47">
        <f t="shared" ref="V8:V71" si="1">U8*Q8</f>
        <v>0</v>
      </c>
      <c r="W8" s="57"/>
      <c r="X8" s="58"/>
    </row>
    <row r="9" spans="2:24" x14ac:dyDescent="0.25">
      <c r="B9" s="99">
        <v>3</v>
      </c>
      <c r="C9" s="3" t="s">
        <v>1019</v>
      </c>
      <c r="D9" s="137"/>
      <c r="E9" s="42">
        <v>1040080012</v>
      </c>
      <c r="F9" s="42">
        <v>1</v>
      </c>
      <c r="G9" s="12" t="s">
        <v>1041</v>
      </c>
      <c r="H9" s="12" t="s">
        <v>1033</v>
      </c>
      <c r="I9" s="12"/>
      <c r="J9" s="12"/>
      <c r="K9" s="12" t="s">
        <v>1034</v>
      </c>
      <c r="L9" s="12" t="s">
        <v>1035</v>
      </c>
      <c r="M9" s="12" t="s">
        <v>105</v>
      </c>
      <c r="N9" s="11" t="s">
        <v>37</v>
      </c>
      <c r="O9" s="11" t="s">
        <v>37</v>
      </c>
      <c r="P9" s="11">
        <v>1119</v>
      </c>
      <c r="Q9" s="11">
        <v>1119</v>
      </c>
      <c r="R9" s="11" t="s">
        <v>37</v>
      </c>
      <c r="S9" s="55"/>
      <c r="T9" s="56"/>
      <c r="U9" s="46">
        <f t="shared" si="0"/>
        <v>0</v>
      </c>
      <c r="V9" s="47">
        <f t="shared" si="1"/>
        <v>0</v>
      </c>
      <c r="W9" s="57"/>
      <c r="X9" s="58"/>
    </row>
    <row r="10" spans="2:24" x14ac:dyDescent="0.25">
      <c r="B10" s="99">
        <v>4</v>
      </c>
      <c r="C10" s="3" t="s">
        <v>1019</v>
      </c>
      <c r="D10" s="137"/>
      <c r="E10" s="42">
        <v>1040080017</v>
      </c>
      <c r="F10" s="42">
        <v>1</v>
      </c>
      <c r="G10" s="12" t="s">
        <v>1042</v>
      </c>
      <c r="H10" s="12" t="s">
        <v>1036</v>
      </c>
      <c r="I10" s="12"/>
      <c r="J10" s="12"/>
      <c r="K10" s="12" t="s">
        <v>1034</v>
      </c>
      <c r="L10" s="12" t="s">
        <v>1037</v>
      </c>
      <c r="M10" s="12" t="s">
        <v>105</v>
      </c>
      <c r="N10" s="11" t="s">
        <v>37</v>
      </c>
      <c r="O10" s="11" t="s">
        <v>37</v>
      </c>
      <c r="P10" s="11">
        <v>342</v>
      </c>
      <c r="Q10" s="11">
        <v>342</v>
      </c>
      <c r="R10" s="11" t="s">
        <v>37</v>
      </c>
      <c r="S10" s="55"/>
      <c r="T10" s="56"/>
      <c r="U10" s="46">
        <f t="shared" si="0"/>
        <v>0</v>
      </c>
      <c r="V10" s="47">
        <f t="shared" si="1"/>
        <v>0</v>
      </c>
      <c r="W10" s="57"/>
      <c r="X10" s="58"/>
    </row>
    <row r="11" spans="2:24" x14ac:dyDescent="0.25">
      <c r="B11" s="99">
        <v>5</v>
      </c>
      <c r="C11" s="3" t="s">
        <v>1019</v>
      </c>
      <c r="D11" s="137"/>
      <c r="E11" s="43">
        <v>1040080019</v>
      </c>
      <c r="F11" s="43">
        <v>2</v>
      </c>
      <c r="G11" s="44" t="s">
        <v>1303</v>
      </c>
      <c r="H11" s="44" t="s">
        <v>1304</v>
      </c>
      <c r="I11" s="44"/>
      <c r="J11" s="44"/>
      <c r="K11" s="44" t="s">
        <v>106</v>
      </c>
      <c r="L11" s="44">
        <v>631372</v>
      </c>
      <c r="M11" s="44"/>
      <c r="N11" s="11" t="s">
        <v>37</v>
      </c>
      <c r="O11" s="11" t="s">
        <v>37</v>
      </c>
      <c r="P11" s="11">
        <v>2</v>
      </c>
      <c r="Q11" s="11">
        <v>2</v>
      </c>
      <c r="R11" s="11" t="s">
        <v>37</v>
      </c>
      <c r="S11" s="55"/>
      <c r="T11" s="56"/>
      <c r="U11" s="46">
        <f t="shared" si="0"/>
        <v>0</v>
      </c>
      <c r="V11" s="47">
        <f t="shared" si="1"/>
        <v>0</v>
      </c>
      <c r="W11" s="57"/>
      <c r="X11" s="58"/>
    </row>
    <row r="12" spans="2:24" x14ac:dyDescent="0.25">
      <c r="B12" s="99">
        <v>6</v>
      </c>
      <c r="C12" s="3" t="s">
        <v>1019</v>
      </c>
      <c r="D12" s="137"/>
      <c r="E12" s="42">
        <v>1040080024</v>
      </c>
      <c r="F12" s="42">
        <v>1</v>
      </c>
      <c r="G12" s="12" t="s">
        <v>1047</v>
      </c>
      <c r="H12" s="12" t="s">
        <v>1044</v>
      </c>
      <c r="I12" s="12"/>
      <c r="J12" s="12"/>
      <c r="K12" s="12" t="s">
        <v>1045</v>
      </c>
      <c r="L12" s="12" t="s">
        <v>1046</v>
      </c>
      <c r="M12" s="12" t="s">
        <v>105</v>
      </c>
      <c r="N12" s="11" t="s">
        <v>37</v>
      </c>
      <c r="O12" s="11" t="s">
        <v>37</v>
      </c>
      <c r="P12" s="11">
        <v>116</v>
      </c>
      <c r="Q12" s="11">
        <v>116</v>
      </c>
      <c r="R12" s="11" t="s">
        <v>37</v>
      </c>
      <c r="S12" s="55"/>
      <c r="T12" s="56"/>
      <c r="U12" s="46">
        <f t="shared" si="0"/>
        <v>0</v>
      </c>
      <c r="V12" s="47">
        <f t="shared" si="1"/>
        <v>0</v>
      </c>
      <c r="W12" s="57"/>
      <c r="X12" s="58"/>
    </row>
    <row r="13" spans="2:24" x14ac:dyDescent="0.25">
      <c r="B13" s="99">
        <v>7</v>
      </c>
      <c r="C13" s="3" t="s">
        <v>1019</v>
      </c>
      <c r="D13" s="137"/>
      <c r="E13" s="42">
        <v>1040080036</v>
      </c>
      <c r="F13" s="42">
        <v>1</v>
      </c>
      <c r="G13" s="12" t="s">
        <v>1050</v>
      </c>
      <c r="H13" s="12" t="s">
        <v>1044</v>
      </c>
      <c r="I13" s="12"/>
      <c r="J13" s="12"/>
      <c r="K13" s="12" t="s">
        <v>1048</v>
      </c>
      <c r="L13" s="12" t="s">
        <v>1049</v>
      </c>
      <c r="M13" s="12" t="s">
        <v>105</v>
      </c>
      <c r="N13" s="11" t="s">
        <v>37</v>
      </c>
      <c r="O13" s="11" t="s">
        <v>37</v>
      </c>
      <c r="P13" s="11">
        <v>410</v>
      </c>
      <c r="Q13" s="11">
        <v>410</v>
      </c>
      <c r="R13" s="11" t="s">
        <v>37</v>
      </c>
      <c r="S13" s="55"/>
      <c r="T13" s="56"/>
      <c r="U13" s="46">
        <f t="shared" si="0"/>
        <v>0</v>
      </c>
      <c r="V13" s="47">
        <f t="shared" si="1"/>
        <v>0</v>
      </c>
      <c r="W13" s="57"/>
      <c r="X13" s="58"/>
    </row>
    <row r="14" spans="2:24" x14ac:dyDescent="0.25">
      <c r="B14" s="99">
        <v>8</v>
      </c>
      <c r="C14" s="3" t="s">
        <v>1019</v>
      </c>
      <c r="D14" s="137"/>
      <c r="E14" s="42">
        <v>1040080315</v>
      </c>
      <c r="F14" s="42">
        <v>1</v>
      </c>
      <c r="G14" s="12" t="s">
        <v>1081</v>
      </c>
      <c r="H14" s="12" t="s">
        <v>1078</v>
      </c>
      <c r="I14" s="12"/>
      <c r="J14" s="12"/>
      <c r="K14" s="12" t="s">
        <v>1079</v>
      </c>
      <c r="L14" s="12" t="s">
        <v>1080</v>
      </c>
      <c r="M14" s="12" t="s">
        <v>105</v>
      </c>
      <c r="N14" s="11" t="s">
        <v>37</v>
      </c>
      <c r="O14" s="11" t="s">
        <v>37</v>
      </c>
      <c r="P14" s="11">
        <v>64</v>
      </c>
      <c r="Q14" s="11">
        <v>64</v>
      </c>
      <c r="R14" s="11" t="s">
        <v>37</v>
      </c>
      <c r="S14" s="55"/>
      <c r="T14" s="56"/>
      <c r="U14" s="46">
        <f t="shared" si="0"/>
        <v>0</v>
      </c>
      <c r="V14" s="47">
        <f t="shared" si="1"/>
        <v>0</v>
      </c>
      <c r="W14" s="57"/>
      <c r="X14" s="58"/>
    </row>
    <row r="15" spans="2:24" x14ac:dyDescent="0.25">
      <c r="B15" s="99">
        <v>9</v>
      </c>
      <c r="C15" s="3" t="s">
        <v>1019</v>
      </c>
      <c r="D15" s="137"/>
      <c r="E15" s="42">
        <v>1040080061</v>
      </c>
      <c r="F15" s="42">
        <v>1</v>
      </c>
      <c r="G15" s="12" t="s">
        <v>1053</v>
      </c>
      <c r="H15" s="12" t="s">
        <v>238</v>
      </c>
      <c r="I15" s="12"/>
      <c r="J15" s="12"/>
      <c r="K15" s="12" t="s">
        <v>1051</v>
      </c>
      <c r="L15" s="12" t="s">
        <v>1052</v>
      </c>
      <c r="M15" s="12" t="s">
        <v>1052</v>
      </c>
      <c r="N15" s="11" t="s">
        <v>37</v>
      </c>
      <c r="O15" s="11" t="s">
        <v>37</v>
      </c>
      <c r="P15" s="11">
        <v>7</v>
      </c>
      <c r="Q15" s="11">
        <v>7</v>
      </c>
      <c r="R15" s="11" t="s">
        <v>37</v>
      </c>
      <c r="S15" s="55"/>
      <c r="T15" s="56"/>
      <c r="U15" s="46">
        <f t="shared" si="0"/>
        <v>0</v>
      </c>
      <c r="V15" s="47">
        <f t="shared" si="1"/>
        <v>0</v>
      </c>
      <c r="W15" s="57"/>
      <c r="X15" s="58"/>
    </row>
    <row r="16" spans="2:24" x14ac:dyDescent="0.25">
      <c r="B16" s="99">
        <v>10</v>
      </c>
      <c r="C16" s="3" t="s">
        <v>1019</v>
      </c>
      <c r="D16" s="137"/>
      <c r="E16" s="42">
        <v>1040080080</v>
      </c>
      <c r="F16" s="42">
        <v>1</v>
      </c>
      <c r="G16" s="12" t="s">
        <v>1309</v>
      </c>
      <c r="H16" s="12" t="s">
        <v>411</v>
      </c>
      <c r="I16" s="12"/>
      <c r="J16" s="12"/>
      <c r="K16" s="12" t="s">
        <v>1061</v>
      </c>
      <c r="L16" s="12" t="s">
        <v>1062</v>
      </c>
      <c r="M16" s="12" t="s">
        <v>1063</v>
      </c>
      <c r="N16" s="11" t="s">
        <v>37</v>
      </c>
      <c r="O16" s="11" t="s">
        <v>37</v>
      </c>
      <c r="P16" s="11">
        <v>85</v>
      </c>
      <c r="Q16" s="11">
        <v>85</v>
      </c>
      <c r="R16" s="11" t="s">
        <v>37</v>
      </c>
      <c r="S16" s="55"/>
      <c r="T16" s="56"/>
      <c r="U16" s="46">
        <f t="shared" si="0"/>
        <v>0</v>
      </c>
      <c r="V16" s="47">
        <f t="shared" si="1"/>
        <v>0</v>
      </c>
      <c r="W16" s="57"/>
      <c r="X16" s="58"/>
    </row>
    <row r="17" spans="2:24" x14ac:dyDescent="0.25">
      <c r="B17" s="99">
        <v>11</v>
      </c>
      <c r="C17" s="3" t="s">
        <v>1019</v>
      </c>
      <c r="D17" s="137"/>
      <c r="E17" s="42">
        <v>1040080200</v>
      </c>
      <c r="F17" s="42">
        <v>1</v>
      </c>
      <c r="G17" s="12" t="s">
        <v>1071</v>
      </c>
      <c r="H17" s="12" t="s">
        <v>238</v>
      </c>
      <c r="I17" s="12"/>
      <c r="J17" s="12"/>
      <c r="K17" s="12" t="s">
        <v>106</v>
      </c>
      <c r="L17" s="12" t="s">
        <v>1069</v>
      </c>
      <c r="M17" s="12" t="s">
        <v>1070</v>
      </c>
      <c r="N17" s="11" t="s">
        <v>37</v>
      </c>
      <c r="O17" s="11" t="s">
        <v>37</v>
      </c>
      <c r="P17" s="11">
        <v>55</v>
      </c>
      <c r="Q17" s="11">
        <v>55</v>
      </c>
      <c r="R17" s="11" t="s">
        <v>37</v>
      </c>
      <c r="S17" s="55"/>
      <c r="T17" s="56"/>
      <c r="U17" s="46">
        <f t="shared" si="0"/>
        <v>0</v>
      </c>
      <c r="V17" s="47">
        <f t="shared" si="1"/>
        <v>0</v>
      </c>
      <c r="W17" s="57"/>
      <c r="X17" s="58"/>
    </row>
    <row r="18" spans="2:24" x14ac:dyDescent="0.25">
      <c r="B18" s="99">
        <v>12</v>
      </c>
      <c r="C18" s="3" t="s">
        <v>1019</v>
      </c>
      <c r="D18" s="138"/>
      <c r="E18" s="42">
        <v>1040080201</v>
      </c>
      <c r="F18" s="42">
        <v>1</v>
      </c>
      <c r="G18" s="12" t="s">
        <v>1074</v>
      </c>
      <c r="H18" s="12" t="s">
        <v>238</v>
      </c>
      <c r="I18" s="12"/>
      <c r="J18" s="12"/>
      <c r="K18" s="12" t="s">
        <v>106</v>
      </c>
      <c r="L18" s="12" t="s">
        <v>1072</v>
      </c>
      <c r="M18" s="12" t="s">
        <v>1073</v>
      </c>
      <c r="N18" s="11" t="s">
        <v>37</v>
      </c>
      <c r="O18" s="11" t="s">
        <v>37</v>
      </c>
      <c r="P18" s="11">
        <v>235</v>
      </c>
      <c r="Q18" s="11">
        <v>235</v>
      </c>
      <c r="R18" s="11" t="s">
        <v>37</v>
      </c>
      <c r="S18" s="55"/>
      <c r="T18" s="56"/>
      <c r="U18" s="46">
        <f t="shared" si="0"/>
        <v>0</v>
      </c>
      <c r="V18" s="47">
        <f t="shared" si="1"/>
        <v>0</v>
      </c>
      <c r="W18" s="57"/>
      <c r="X18" s="58"/>
    </row>
    <row r="19" spans="2:24" x14ac:dyDescent="0.25">
      <c r="B19" s="99">
        <v>13</v>
      </c>
      <c r="C19" s="3" t="s">
        <v>1082</v>
      </c>
      <c r="D19" s="139" t="s">
        <v>1082</v>
      </c>
      <c r="E19" s="49">
        <v>1040080255</v>
      </c>
      <c r="F19" s="49">
        <v>1</v>
      </c>
      <c r="G19" s="50" t="s">
        <v>1377</v>
      </c>
      <c r="H19" s="50" t="s">
        <v>1077</v>
      </c>
      <c r="I19" s="50">
        <v>42</v>
      </c>
      <c r="J19" s="50">
        <v>1.5</v>
      </c>
      <c r="K19" s="142" t="s">
        <v>1381</v>
      </c>
      <c r="L19" s="143"/>
      <c r="M19" s="144"/>
      <c r="N19" s="51" t="s">
        <v>37</v>
      </c>
      <c r="O19" s="51" t="s">
        <v>37</v>
      </c>
      <c r="P19" s="51">
        <v>21</v>
      </c>
      <c r="Q19" s="52">
        <f>((I19*J19)/16)*P19</f>
        <v>82.6875</v>
      </c>
      <c r="R19" s="51" t="s">
        <v>39</v>
      </c>
      <c r="S19" s="55"/>
      <c r="T19" s="56"/>
      <c r="U19" s="53">
        <f t="shared" si="0"/>
        <v>0</v>
      </c>
      <c r="V19" s="54">
        <f t="shared" si="1"/>
        <v>0</v>
      </c>
      <c r="W19" s="57"/>
      <c r="X19" s="58"/>
    </row>
    <row r="20" spans="2:24" x14ac:dyDescent="0.25">
      <c r="B20" s="99">
        <v>14</v>
      </c>
      <c r="C20" s="3" t="s">
        <v>1082</v>
      </c>
      <c r="D20" s="140"/>
      <c r="E20" s="49">
        <v>1040080070</v>
      </c>
      <c r="F20" s="49">
        <v>1</v>
      </c>
      <c r="G20" s="50" t="s">
        <v>1380</v>
      </c>
      <c r="H20" s="50" t="s">
        <v>1055</v>
      </c>
      <c r="I20" s="50">
        <v>84</v>
      </c>
      <c r="J20" s="50">
        <v>2.25</v>
      </c>
      <c r="K20" s="145"/>
      <c r="L20" s="146"/>
      <c r="M20" s="147"/>
      <c r="N20" s="51" t="s">
        <v>39</v>
      </c>
      <c r="O20" s="51" t="s">
        <v>37</v>
      </c>
      <c r="P20" s="51">
        <v>28</v>
      </c>
      <c r="Q20" s="52">
        <f t="shared" ref="Q20:Q30" si="2">((I20*J20)/16)*P20</f>
        <v>330.75</v>
      </c>
      <c r="R20" s="51" t="s">
        <v>39</v>
      </c>
      <c r="S20" s="55"/>
      <c r="T20" s="56"/>
      <c r="U20" s="53">
        <f t="shared" si="0"/>
        <v>0</v>
      </c>
      <c r="V20" s="54">
        <f t="shared" si="1"/>
        <v>0</v>
      </c>
      <c r="W20" s="57"/>
      <c r="X20" s="58"/>
    </row>
    <row r="21" spans="2:24" x14ac:dyDescent="0.25">
      <c r="B21" s="99">
        <v>15</v>
      </c>
      <c r="C21" s="3" t="s">
        <v>1082</v>
      </c>
      <c r="D21" s="140"/>
      <c r="E21" s="49">
        <v>1040080068</v>
      </c>
      <c r="F21" s="49">
        <v>1</v>
      </c>
      <c r="G21" s="50" t="s">
        <v>1056</v>
      </c>
      <c r="H21" s="50" t="s">
        <v>1054</v>
      </c>
      <c r="I21" s="50">
        <v>84</v>
      </c>
      <c r="J21" s="50">
        <v>2.5</v>
      </c>
      <c r="K21" s="145"/>
      <c r="L21" s="146"/>
      <c r="M21" s="147"/>
      <c r="N21" s="51" t="s">
        <v>37</v>
      </c>
      <c r="O21" s="51" t="s">
        <v>37</v>
      </c>
      <c r="P21" s="51">
        <v>326</v>
      </c>
      <c r="Q21" s="52">
        <f t="shared" si="2"/>
        <v>4278.75</v>
      </c>
      <c r="R21" s="51" t="s">
        <v>39</v>
      </c>
      <c r="S21" s="55"/>
      <c r="T21" s="56"/>
      <c r="U21" s="53">
        <f t="shared" si="0"/>
        <v>0</v>
      </c>
      <c r="V21" s="54">
        <f t="shared" si="1"/>
        <v>0</v>
      </c>
      <c r="W21" s="57"/>
      <c r="X21" s="58"/>
    </row>
    <row r="22" spans="2:24" x14ac:dyDescent="0.25">
      <c r="B22" s="99">
        <v>16</v>
      </c>
      <c r="C22" s="3" t="s">
        <v>1082</v>
      </c>
      <c r="D22" s="140"/>
      <c r="E22" s="49">
        <v>1040080073</v>
      </c>
      <c r="F22" s="49">
        <v>1</v>
      </c>
      <c r="G22" s="50" t="s">
        <v>1060</v>
      </c>
      <c r="H22" s="50" t="s">
        <v>1059</v>
      </c>
      <c r="I22" s="50">
        <v>42</v>
      </c>
      <c r="J22" s="50">
        <v>2.5</v>
      </c>
      <c r="K22" s="145"/>
      <c r="L22" s="146"/>
      <c r="M22" s="147"/>
      <c r="N22" s="51" t="s">
        <v>37</v>
      </c>
      <c r="O22" s="51" t="s">
        <v>37</v>
      </c>
      <c r="P22" s="51">
        <v>25</v>
      </c>
      <c r="Q22" s="52">
        <f t="shared" si="2"/>
        <v>164.0625</v>
      </c>
      <c r="R22" s="51" t="s">
        <v>39</v>
      </c>
      <c r="S22" s="55"/>
      <c r="T22" s="56"/>
      <c r="U22" s="53">
        <f t="shared" si="0"/>
        <v>0</v>
      </c>
      <c r="V22" s="54">
        <f t="shared" si="1"/>
        <v>0</v>
      </c>
      <c r="W22" s="57"/>
      <c r="X22" s="58"/>
    </row>
    <row r="23" spans="2:24" x14ac:dyDescent="0.25">
      <c r="B23" s="99">
        <v>17</v>
      </c>
      <c r="C23" s="3" t="s">
        <v>1082</v>
      </c>
      <c r="D23" s="140"/>
      <c r="E23" s="49">
        <v>1040080072</v>
      </c>
      <c r="F23" s="49">
        <v>1</v>
      </c>
      <c r="G23" s="50" t="s">
        <v>1058</v>
      </c>
      <c r="H23" s="50" t="s">
        <v>1057</v>
      </c>
      <c r="I23" s="50">
        <v>32</v>
      </c>
      <c r="J23" s="50">
        <v>7</v>
      </c>
      <c r="K23" s="145"/>
      <c r="L23" s="146"/>
      <c r="M23" s="147"/>
      <c r="N23" s="51" t="s">
        <v>39</v>
      </c>
      <c r="O23" s="51" t="s">
        <v>37</v>
      </c>
      <c r="P23" s="51">
        <v>141</v>
      </c>
      <c r="Q23" s="52">
        <f t="shared" si="2"/>
        <v>1974</v>
      </c>
      <c r="R23" s="51" t="s">
        <v>39</v>
      </c>
      <c r="S23" s="55"/>
      <c r="T23" s="56"/>
      <c r="U23" s="53">
        <f t="shared" si="0"/>
        <v>0</v>
      </c>
      <c r="V23" s="54">
        <f t="shared" si="1"/>
        <v>0</v>
      </c>
      <c r="W23" s="57"/>
      <c r="X23" s="58"/>
    </row>
    <row r="24" spans="2:24" x14ac:dyDescent="0.25">
      <c r="B24" s="99">
        <v>18</v>
      </c>
      <c r="C24" s="3" t="s">
        <v>1082</v>
      </c>
      <c r="D24" s="140"/>
      <c r="E24" s="49">
        <v>1040080254</v>
      </c>
      <c r="F24" s="49">
        <v>1</v>
      </c>
      <c r="G24" s="50" t="s">
        <v>1076</v>
      </c>
      <c r="H24" s="50" t="s">
        <v>1075</v>
      </c>
      <c r="I24" s="50">
        <v>32</v>
      </c>
      <c r="J24" s="50">
        <v>8</v>
      </c>
      <c r="K24" s="145"/>
      <c r="L24" s="146"/>
      <c r="M24" s="147"/>
      <c r="N24" s="51" t="s">
        <v>39</v>
      </c>
      <c r="O24" s="51" t="s">
        <v>37</v>
      </c>
      <c r="P24" s="51">
        <v>375</v>
      </c>
      <c r="Q24" s="52">
        <f t="shared" si="2"/>
        <v>6000</v>
      </c>
      <c r="R24" s="51" t="s">
        <v>39</v>
      </c>
      <c r="S24" s="55"/>
      <c r="T24" s="56"/>
      <c r="U24" s="53">
        <f t="shared" si="0"/>
        <v>0</v>
      </c>
      <c r="V24" s="54">
        <f t="shared" si="1"/>
        <v>0</v>
      </c>
      <c r="W24" s="57"/>
      <c r="X24" s="58"/>
    </row>
    <row r="25" spans="2:24" x14ac:dyDescent="0.25">
      <c r="B25" s="99">
        <v>19</v>
      </c>
      <c r="C25" s="3" t="s">
        <v>1082</v>
      </c>
      <c r="D25" s="140"/>
      <c r="E25" s="49">
        <v>8050500002</v>
      </c>
      <c r="F25" s="49">
        <v>1</v>
      </c>
      <c r="G25" s="50" t="s">
        <v>1302</v>
      </c>
      <c r="H25" s="50" t="s">
        <v>1301</v>
      </c>
      <c r="I25" s="50">
        <v>20</v>
      </c>
      <c r="J25" s="50">
        <v>12</v>
      </c>
      <c r="K25" s="145"/>
      <c r="L25" s="146"/>
      <c r="M25" s="147"/>
      <c r="N25" s="51" t="s">
        <v>37</v>
      </c>
      <c r="O25" s="51" t="s">
        <v>37</v>
      </c>
      <c r="P25" s="51">
        <v>148</v>
      </c>
      <c r="Q25" s="52">
        <f t="shared" si="2"/>
        <v>2220</v>
      </c>
      <c r="R25" s="51" t="s">
        <v>39</v>
      </c>
      <c r="S25" s="55"/>
      <c r="T25" s="56"/>
      <c r="U25" s="53">
        <f t="shared" si="0"/>
        <v>0</v>
      </c>
      <c r="V25" s="54">
        <f t="shared" si="1"/>
        <v>0</v>
      </c>
      <c r="W25" s="57"/>
      <c r="X25" s="58"/>
    </row>
    <row r="26" spans="2:24" x14ac:dyDescent="0.25">
      <c r="B26" s="99">
        <v>20</v>
      </c>
      <c r="C26" s="3" t="s">
        <v>1082</v>
      </c>
      <c r="D26" s="140"/>
      <c r="E26" s="49">
        <v>1040080022</v>
      </c>
      <c r="F26" s="49">
        <v>1</v>
      </c>
      <c r="G26" s="50" t="s">
        <v>1378</v>
      </c>
      <c r="H26" s="50" t="s">
        <v>1043</v>
      </c>
      <c r="I26" s="50">
        <v>24</v>
      </c>
      <c r="J26" s="50">
        <v>14</v>
      </c>
      <c r="K26" s="145"/>
      <c r="L26" s="146"/>
      <c r="M26" s="147"/>
      <c r="N26" s="51" t="s">
        <v>39</v>
      </c>
      <c r="O26" s="51" t="s">
        <v>37</v>
      </c>
      <c r="P26" s="51">
        <v>18</v>
      </c>
      <c r="Q26" s="52">
        <f t="shared" si="2"/>
        <v>378</v>
      </c>
      <c r="R26" s="51" t="s">
        <v>39</v>
      </c>
      <c r="S26" s="55"/>
      <c r="T26" s="56"/>
      <c r="U26" s="53">
        <f t="shared" si="0"/>
        <v>0</v>
      </c>
      <c r="V26" s="54">
        <f t="shared" si="1"/>
        <v>0</v>
      </c>
      <c r="W26" s="57"/>
      <c r="X26" s="58"/>
    </row>
    <row r="27" spans="2:24" x14ac:dyDescent="0.25">
      <c r="B27" s="99">
        <v>21</v>
      </c>
      <c r="C27" s="3" t="s">
        <v>1082</v>
      </c>
      <c r="D27" s="140"/>
      <c r="E27" s="49">
        <v>1040080040</v>
      </c>
      <c r="F27" s="49">
        <v>1</v>
      </c>
      <c r="G27" s="50" t="s">
        <v>1379</v>
      </c>
      <c r="H27" s="50" t="s">
        <v>1311</v>
      </c>
      <c r="I27" s="50">
        <v>24</v>
      </c>
      <c r="J27" s="50">
        <v>14</v>
      </c>
      <c r="K27" s="145"/>
      <c r="L27" s="146"/>
      <c r="M27" s="147"/>
      <c r="N27" s="51" t="s">
        <v>39</v>
      </c>
      <c r="O27" s="51" t="s">
        <v>37</v>
      </c>
      <c r="P27" s="51">
        <v>23</v>
      </c>
      <c r="Q27" s="52">
        <f t="shared" si="2"/>
        <v>483</v>
      </c>
      <c r="R27" s="51" t="s">
        <v>39</v>
      </c>
      <c r="S27" s="55"/>
      <c r="T27" s="56"/>
      <c r="U27" s="53">
        <f t="shared" si="0"/>
        <v>0</v>
      </c>
      <c r="V27" s="54">
        <f t="shared" si="1"/>
        <v>0</v>
      </c>
      <c r="W27" s="57"/>
      <c r="X27" s="58"/>
    </row>
    <row r="28" spans="2:24" x14ac:dyDescent="0.25">
      <c r="B28" s="99">
        <v>22</v>
      </c>
      <c r="C28" s="3" t="s">
        <v>1082</v>
      </c>
      <c r="D28" s="140"/>
      <c r="E28" s="49">
        <v>1040080085</v>
      </c>
      <c r="F28" s="49">
        <v>1</v>
      </c>
      <c r="G28" s="50" t="s">
        <v>1064</v>
      </c>
      <c r="H28" s="50" t="s">
        <v>472</v>
      </c>
      <c r="I28" s="50">
        <v>12</v>
      </c>
      <c r="J28" s="50">
        <v>20</v>
      </c>
      <c r="K28" s="145"/>
      <c r="L28" s="146"/>
      <c r="M28" s="147"/>
      <c r="N28" s="51" t="s">
        <v>37</v>
      </c>
      <c r="O28" s="51" t="s">
        <v>37</v>
      </c>
      <c r="P28" s="51">
        <v>61</v>
      </c>
      <c r="Q28" s="52">
        <f t="shared" si="2"/>
        <v>915</v>
      </c>
      <c r="R28" s="51" t="s">
        <v>39</v>
      </c>
      <c r="S28" s="55"/>
      <c r="T28" s="56"/>
      <c r="U28" s="53">
        <f t="shared" si="0"/>
        <v>0</v>
      </c>
      <c r="V28" s="54">
        <f t="shared" si="1"/>
        <v>0</v>
      </c>
      <c r="W28" s="57"/>
      <c r="X28" s="58"/>
    </row>
    <row r="29" spans="2:24" x14ac:dyDescent="0.25">
      <c r="B29" s="99">
        <v>23</v>
      </c>
      <c r="C29" s="3" t="s">
        <v>1082</v>
      </c>
      <c r="D29" s="140"/>
      <c r="E29" s="49">
        <v>1040080119</v>
      </c>
      <c r="F29" s="49">
        <v>1</v>
      </c>
      <c r="G29" s="50" t="s">
        <v>1066</v>
      </c>
      <c r="H29" s="50" t="s">
        <v>1065</v>
      </c>
      <c r="I29" s="50">
        <v>2</v>
      </c>
      <c r="J29" s="50">
        <v>32</v>
      </c>
      <c r="K29" s="145"/>
      <c r="L29" s="146"/>
      <c r="M29" s="147"/>
      <c r="N29" s="51" t="s">
        <v>39</v>
      </c>
      <c r="O29" s="51" t="s">
        <v>37</v>
      </c>
      <c r="P29" s="51">
        <v>202</v>
      </c>
      <c r="Q29" s="52">
        <f t="shared" si="2"/>
        <v>808</v>
      </c>
      <c r="R29" s="51" t="s">
        <v>39</v>
      </c>
      <c r="S29" s="55"/>
      <c r="T29" s="56"/>
      <c r="U29" s="53">
        <f t="shared" si="0"/>
        <v>0</v>
      </c>
      <c r="V29" s="54">
        <f t="shared" si="1"/>
        <v>0</v>
      </c>
      <c r="W29" s="57"/>
      <c r="X29" s="58"/>
    </row>
    <row r="30" spans="2:24" x14ac:dyDescent="0.25">
      <c r="B30" s="99">
        <v>24</v>
      </c>
      <c r="C30" s="3" t="s">
        <v>1082</v>
      </c>
      <c r="D30" s="141"/>
      <c r="E30" s="49">
        <v>1040080120</v>
      </c>
      <c r="F30" s="49">
        <v>1</v>
      </c>
      <c r="G30" s="50" t="s">
        <v>1068</v>
      </c>
      <c r="H30" s="50" t="s">
        <v>1067</v>
      </c>
      <c r="I30" s="50">
        <v>1</v>
      </c>
      <c r="J30" s="50">
        <v>64</v>
      </c>
      <c r="K30" s="148"/>
      <c r="L30" s="149"/>
      <c r="M30" s="150"/>
      <c r="N30" s="51" t="s">
        <v>39</v>
      </c>
      <c r="O30" s="51" t="s">
        <v>37</v>
      </c>
      <c r="P30" s="51">
        <v>7</v>
      </c>
      <c r="Q30" s="52">
        <f t="shared" si="2"/>
        <v>28</v>
      </c>
      <c r="R30" s="51" t="s">
        <v>39</v>
      </c>
      <c r="S30" s="55"/>
      <c r="T30" s="56"/>
      <c r="U30" s="53">
        <f t="shared" si="0"/>
        <v>0</v>
      </c>
      <c r="V30" s="54">
        <f t="shared" si="1"/>
        <v>0</v>
      </c>
      <c r="W30" s="57"/>
      <c r="X30" s="58"/>
    </row>
    <row r="31" spans="2:24" x14ac:dyDescent="0.25">
      <c r="B31" s="99">
        <v>25</v>
      </c>
      <c r="C31" s="3" t="s">
        <v>1023</v>
      </c>
      <c r="D31" s="136" t="s">
        <v>1023</v>
      </c>
      <c r="E31" s="42">
        <v>1040080009</v>
      </c>
      <c r="F31" s="42">
        <v>1</v>
      </c>
      <c r="G31" s="12" t="s">
        <v>1120</v>
      </c>
      <c r="H31" s="12" t="s">
        <v>1116</v>
      </c>
      <c r="I31" s="12"/>
      <c r="J31" s="12"/>
      <c r="K31" s="12" t="s">
        <v>1117</v>
      </c>
      <c r="L31" s="12" t="s">
        <v>1118</v>
      </c>
      <c r="M31" s="12" t="s">
        <v>1119</v>
      </c>
      <c r="N31" s="11" t="s">
        <v>37</v>
      </c>
      <c r="O31" s="11" t="s">
        <v>37</v>
      </c>
      <c r="P31" s="11">
        <v>17</v>
      </c>
      <c r="Q31" s="11">
        <v>17</v>
      </c>
      <c r="R31" s="11" t="s">
        <v>37</v>
      </c>
      <c r="S31" s="55"/>
      <c r="T31" s="56"/>
      <c r="U31" s="46">
        <f t="shared" si="0"/>
        <v>0</v>
      </c>
      <c r="V31" s="47">
        <f t="shared" si="1"/>
        <v>0</v>
      </c>
      <c r="W31" s="57"/>
      <c r="X31" s="58"/>
    </row>
    <row r="32" spans="2:24" x14ac:dyDescent="0.25">
      <c r="B32" s="99">
        <v>26</v>
      </c>
      <c r="C32" s="3" t="s">
        <v>1023</v>
      </c>
      <c r="D32" s="137"/>
      <c r="E32" s="42">
        <v>1040080011</v>
      </c>
      <c r="F32" s="42">
        <v>1</v>
      </c>
      <c r="G32" s="12" t="s">
        <v>1124</v>
      </c>
      <c r="H32" s="12" t="s">
        <v>1121</v>
      </c>
      <c r="I32" s="12"/>
      <c r="J32" s="12"/>
      <c r="K32" s="12" t="s">
        <v>1117</v>
      </c>
      <c r="L32" s="12" t="s">
        <v>1122</v>
      </c>
      <c r="M32" s="12" t="s">
        <v>1123</v>
      </c>
      <c r="N32" s="11" t="s">
        <v>37</v>
      </c>
      <c r="O32" s="11" t="s">
        <v>37</v>
      </c>
      <c r="P32" s="11">
        <v>221</v>
      </c>
      <c r="Q32" s="11">
        <v>221</v>
      </c>
      <c r="R32" s="11" t="s">
        <v>37</v>
      </c>
      <c r="S32" s="55"/>
      <c r="T32" s="56"/>
      <c r="U32" s="46">
        <f t="shared" si="0"/>
        <v>0</v>
      </c>
      <c r="V32" s="47">
        <f t="shared" si="1"/>
        <v>0</v>
      </c>
      <c r="W32" s="57"/>
      <c r="X32" s="58"/>
    </row>
    <row r="33" spans="2:24" x14ac:dyDescent="0.25">
      <c r="B33" s="99">
        <v>27</v>
      </c>
      <c r="C33" s="3" t="s">
        <v>1023</v>
      </c>
      <c r="D33" s="137"/>
      <c r="E33" s="42">
        <v>1040080016</v>
      </c>
      <c r="F33" s="42">
        <v>1</v>
      </c>
      <c r="G33" s="12" t="s">
        <v>1127</v>
      </c>
      <c r="H33" s="12" t="s">
        <v>1121</v>
      </c>
      <c r="I33" s="12"/>
      <c r="J33" s="12"/>
      <c r="K33" s="12" t="s">
        <v>1117</v>
      </c>
      <c r="L33" s="12" t="s">
        <v>1125</v>
      </c>
      <c r="M33" s="12" t="s">
        <v>1126</v>
      </c>
      <c r="N33" s="11" t="s">
        <v>37</v>
      </c>
      <c r="O33" s="11" t="s">
        <v>37</v>
      </c>
      <c r="P33" s="11">
        <v>9</v>
      </c>
      <c r="Q33" s="11">
        <v>9</v>
      </c>
      <c r="R33" s="11" t="s">
        <v>37</v>
      </c>
      <c r="S33" s="55"/>
      <c r="T33" s="56"/>
      <c r="U33" s="46">
        <f t="shared" si="0"/>
        <v>0</v>
      </c>
      <c r="V33" s="47">
        <f t="shared" si="1"/>
        <v>0</v>
      </c>
      <c r="W33" s="57"/>
      <c r="X33" s="58"/>
    </row>
    <row r="34" spans="2:24" x14ac:dyDescent="0.25">
      <c r="B34" s="99">
        <v>28</v>
      </c>
      <c r="C34" s="3" t="s">
        <v>1023</v>
      </c>
      <c r="D34" s="137"/>
      <c r="E34" s="42">
        <v>1040080067</v>
      </c>
      <c r="F34" s="42">
        <v>1</v>
      </c>
      <c r="G34" s="12" t="s">
        <v>1138</v>
      </c>
      <c r="H34" s="12" t="s">
        <v>180</v>
      </c>
      <c r="I34" s="12"/>
      <c r="J34" s="12"/>
      <c r="K34" s="12" t="s">
        <v>1117</v>
      </c>
      <c r="L34" s="12" t="s">
        <v>1125</v>
      </c>
      <c r="M34" s="12" t="s">
        <v>1137</v>
      </c>
      <c r="N34" s="11" t="s">
        <v>37</v>
      </c>
      <c r="O34" s="11" t="s">
        <v>37</v>
      </c>
      <c r="P34" s="11">
        <v>31</v>
      </c>
      <c r="Q34" s="11">
        <v>31</v>
      </c>
      <c r="R34" s="11" t="s">
        <v>37</v>
      </c>
      <c r="S34" s="55"/>
      <c r="T34" s="56"/>
      <c r="U34" s="46">
        <f t="shared" si="0"/>
        <v>0</v>
      </c>
      <c r="V34" s="47">
        <f t="shared" si="1"/>
        <v>0</v>
      </c>
      <c r="W34" s="57"/>
      <c r="X34" s="58"/>
    </row>
    <row r="35" spans="2:24" x14ac:dyDescent="0.25">
      <c r="B35" s="99">
        <v>29</v>
      </c>
      <c r="C35" s="3" t="s">
        <v>1023</v>
      </c>
      <c r="D35" s="137"/>
      <c r="E35" s="42">
        <v>1040080069</v>
      </c>
      <c r="F35" s="42">
        <v>1</v>
      </c>
      <c r="G35" s="12" t="s">
        <v>1140</v>
      </c>
      <c r="H35" s="12" t="s">
        <v>1121</v>
      </c>
      <c r="I35" s="12"/>
      <c r="J35" s="12"/>
      <c r="K35" s="12" t="s">
        <v>1117</v>
      </c>
      <c r="L35" s="12" t="s">
        <v>1125</v>
      </c>
      <c r="M35" s="12" t="s">
        <v>1139</v>
      </c>
      <c r="N35" s="11" t="s">
        <v>37</v>
      </c>
      <c r="O35" s="11" t="s">
        <v>37</v>
      </c>
      <c r="P35" s="11">
        <v>24</v>
      </c>
      <c r="Q35" s="11">
        <v>24</v>
      </c>
      <c r="R35" s="11" t="s">
        <v>37</v>
      </c>
      <c r="S35" s="55"/>
      <c r="T35" s="56"/>
      <c r="U35" s="46">
        <f t="shared" si="0"/>
        <v>0</v>
      </c>
      <c r="V35" s="47">
        <f t="shared" si="1"/>
        <v>0</v>
      </c>
      <c r="W35" s="57"/>
      <c r="X35" s="58"/>
    </row>
    <row r="36" spans="2:24" x14ac:dyDescent="0.25">
      <c r="B36" s="99">
        <v>30</v>
      </c>
      <c r="C36" s="3" t="s">
        <v>1023</v>
      </c>
      <c r="D36" s="137"/>
      <c r="E36" s="42">
        <v>1040080071</v>
      </c>
      <c r="F36" s="42">
        <v>1</v>
      </c>
      <c r="G36" s="12" t="s">
        <v>1142</v>
      </c>
      <c r="H36" s="12" t="s">
        <v>1121</v>
      </c>
      <c r="I36" s="12"/>
      <c r="J36" s="12"/>
      <c r="K36" s="12" t="s">
        <v>1117</v>
      </c>
      <c r="L36" s="12" t="s">
        <v>1125</v>
      </c>
      <c r="M36" s="12" t="s">
        <v>1141</v>
      </c>
      <c r="N36" s="11" t="s">
        <v>37</v>
      </c>
      <c r="O36" s="11" t="s">
        <v>37</v>
      </c>
      <c r="P36" s="11">
        <v>25</v>
      </c>
      <c r="Q36" s="11">
        <v>25</v>
      </c>
      <c r="R36" s="11" t="s">
        <v>37</v>
      </c>
      <c r="S36" s="55"/>
      <c r="T36" s="56"/>
      <c r="U36" s="46">
        <f t="shared" si="0"/>
        <v>0</v>
      </c>
      <c r="V36" s="47">
        <f t="shared" si="1"/>
        <v>0</v>
      </c>
      <c r="W36" s="57"/>
      <c r="X36" s="58"/>
    </row>
    <row r="37" spans="2:24" x14ac:dyDescent="0.25">
      <c r="B37" s="99">
        <v>31</v>
      </c>
      <c r="C37" s="3" t="s">
        <v>1023</v>
      </c>
      <c r="D37" s="137"/>
      <c r="E37" s="42">
        <v>1040080082</v>
      </c>
      <c r="F37" s="42">
        <v>1</v>
      </c>
      <c r="G37" s="12" t="s">
        <v>1150</v>
      </c>
      <c r="H37" s="12" t="s">
        <v>1148</v>
      </c>
      <c r="I37" s="12"/>
      <c r="J37" s="12"/>
      <c r="K37" s="12" t="s">
        <v>1117</v>
      </c>
      <c r="L37" s="12" t="s">
        <v>1125</v>
      </c>
      <c r="M37" s="12" t="s">
        <v>1149</v>
      </c>
      <c r="N37" s="11" t="s">
        <v>37</v>
      </c>
      <c r="O37" s="11" t="s">
        <v>37</v>
      </c>
      <c r="P37" s="11">
        <v>1</v>
      </c>
      <c r="Q37" s="11">
        <v>1</v>
      </c>
      <c r="R37" s="11" t="s">
        <v>37</v>
      </c>
      <c r="S37" s="55"/>
      <c r="T37" s="56"/>
      <c r="U37" s="46">
        <f t="shared" si="0"/>
        <v>0</v>
      </c>
      <c r="V37" s="47">
        <f t="shared" si="1"/>
        <v>0</v>
      </c>
      <c r="W37" s="57"/>
      <c r="X37" s="58"/>
    </row>
    <row r="38" spans="2:24" x14ac:dyDescent="0.25">
      <c r="B38" s="99">
        <v>32</v>
      </c>
      <c r="C38" s="3" t="s">
        <v>1023</v>
      </c>
      <c r="D38" s="137"/>
      <c r="E38" s="42">
        <v>1040080078</v>
      </c>
      <c r="F38" s="42">
        <v>1</v>
      </c>
      <c r="G38" s="12" t="s">
        <v>1147</v>
      </c>
      <c r="H38" s="12" t="s">
        <v>1143</v>
      </c>
      <c r="I38" s="12"/>
      <c r="J38" s="12"/>
      <c r="K38" s="12" t="s">
        <v>1144</v>
      </c>
      <c r="L38" s="12" t="s">
        <v>1145</v>
      </c>
      <c r="M38" s="12" t="s">
        <v>1146</v>
      </c>
      <c r="N38" s="11" t="s">
        <v>37</v>
      </c>
      <c r="O38" s="11" t="s">
        <v>37</v>
      </c>
      <c r="P38" s="11">
        <v>55</v>
      </c>
      <c r="Q38" s="11">
        <v>55</v>
      </c>
      <c r="R38" s="11" t="s">
        <v>37</v>
      </c>
      <c r="S38" s="55"/>
      <c r="T38" s="56"/>
      <c r="U38" s="46">
        <f t="shared" si="0"/>
        <v>0</v>
      </c>
      <c r="V38" s="47">
        <f t="shared" si="1"/>
        <v>0</v>
      </c>
      <c r="W38" s="57"/>
      <c r="X38" s="58"/>
    </row>
    <row r="39" spans="2:24" x14ac:dyDescent="0.25">
      <c r="B39" s="99">
        <v>33</v>
      </c>
      <c r="C39" s="3" t="s">
        <v>1023</v>
      </c>
      <c r="D39" s="137"/>
      <c r="E39" s="43">
        <v>1040080081</v>
      </c>
      <c r="F39" s="43">
        <v>2</v>
      </c>
      <c r="G39" s="44" t="s">
        <v>1305</v>
      </c>
      <c r="H39" s="44" t="s">
        <v>599</v>
      </c>
      <c r="I39" s="44"/>
      <c r="J39" s="44"/>
      <c r="K39" s="44" t="s">
        <v>106</v>
      </c>
      <c r="L39" s="44">
        <v>638623</v>
      </c>
      <c r="M39" s="45">
        <v>812169005296</v>
      </c>
      <c r="N39" s="11" t="s">
        <v>37</v>
      </c>
      <c r="O39" s="11" t="s">
        <v>37</v>
      </c>
      <c r="P39" s="11">
        <v>15</v>
      </c>
      <c r="Q39" s="11">
        <v>15</v>
      </c>
      <c r="R39" s="11" t="s">
        <v>37</v>
      </c>
      <c r="S39" s="55"/>
      <c r="T39" s="56"/>
      <c r="U39" s="46">
        <f t="shared" si="0"/>
        <v>0</v>
      </c>
      <c r="V39" s="47">
        <f t="shared" si="1"/>
        <v>0</v>
      </c>
      <c r="W39" s="57"/>
      <c r="X39" s="58"/>
    </row>
    <row r="40" spans="2:24" x14ac:dyDescent="0.25">
      <c r="B40" s="99">
        <v>34</v>
      </c>
      <c r="C40" s="3" t="s">
        <v>1023</v>
      </c>
      <c r="D40" s="137"/>
      <c r="E40" s="42">
        <v>1040080087</v>
      </c>
      <c r="F40" s="42">
        <v>1</v>
      </c>
      <c r="G40" s="12" t="s">
        <v>1154</v>
      </c>
      <c r="H40" s="12" t="s">
        <v>1155</v>
      </c>
      <c r="I40" s="12"/>
      <c r="J40" s="12"/>
      <c r="K40" s="12" t="s">
        <v>1151</v>
      </c>
      <c r="L40" s="12" t="s">
        <v>1152</v>
      </c>
      <c r="M40" s="12" t="s">
        <v>1153</v>
      </c>
      <c r="N40" s="11" t="s">
        <v>37</v>
      </c>
      <c r="O40" s="11" t="s">
        <v>37</v>
      </c>
      <c r="P40" s="11">
        <v>340</v>
      </c>
      <c r="Q40" s="11">
        <v>340</v>
      </c>
      <c r="R40" s="11" t="s">
        <v>37</v>
      </c>
      <c r="S40" s="55"/>
      <c r="T40" s="56"/>
      <c r="U40" s="46">
        <f t="shared" si="0"/>
        <v>0</v>
      </c>
      <c r="V40" s="47">
        <f t="shared" si="1"/>
        <v>0</v>
      </c>
      <c r="W40" s="57"/>
      <c r="X40" s="58"/>
    </row>
    <row r="41" spans="2:24" x14ac:dyDescent="0.25">
      <c r="B41" s="99">
        <v>35</v>
      </c>
      <c r="C41" s="3" t="s">
        <v>1023</v>
      </c>
      <c r="D41" s="137"/>
      <c r="E41" s="42">
        <v>1040080088</v>
      </c>
      <c r="F41" s="42">
        <v>1</v>
      </c>
      <c r="G41" s="12" t="s">
        <v>1158</v>
      </c>
      <c r="H41" s="12" t="s">
        <v>1155</v>
      </c>
      <c r="I41" s="12"/>
      <c r="J41" s="12"/>
      <c r="K41" s="12" t="s">
        <v>1151</v>
      </c>
      <c r="L41" s="12" t="s">
        <v>1156</v>
      </c>
      <c r="M41" s="12" t="s">
        <v>1157</v>
      </c>
      <c r="N41" s="11" t="s">
        <v>37</v>
      </c>
      <c r="O41" s="11" t="s">
        <v>37</v>
      </c>
      <c r="P41" s="11">
        <v>218</v>
      </c>
      <c r="Q41" s="11">
        <v>218</v>
      </c>
      <c r="R41" s="11" t="s">
        <v>37</v>
      </c>
      <c r="S41" s="55"/>
      <c r="T41" s="56"/>
      <c r="U41" s="46">
        <f t="shared" si="0"/>
        <v>0</v>
      </c>
      <c r="V41" s="47">
        <f t="shared" si="1"/>
        <v>0</v>
      </c>
      <c r="W41" s="57"/>
      <c r="X41" s="58"/>
    </row>
    <row r="42" spans="2:24" x14ac:dyDescent="0.25">
      <c r="B42" s="99">
        <v>36</v>
      </c>
      <c r="C42" s="3" t="s">
        <v>1023</v>
      </c>
      <c r="D42" s="137"/>
      <c r="E42" s="42">
        <v>1040080089</v>
      </c>
      <c r="F42" s="42">
        <v>1</v>
      </c>
      <c r="G42" s="12" t="s">
        <v>1162</v>
      </c>
      <c r="H42" s="12" t="s">
        <v>1155</v>
      </c>
      <c r="I42" s="12"/>
      <c r="J42" s="12"/>
      <c r="K42" s="12" t="s">
        <v>1151</v>
      </c>
      <c r="L42" s="12" t="s">
        <v>1159</v>
      </c>
      <c r="M42" s="12" t="s">
        <v>1160</v>
      </c>
      <c r="N42" s="11" t="s">
        <v>37</v>
      </c>
      <c r="O42" s="11" t="s">
        <v>37</v>
      </c>
      <c r="P42" s="11">
        <v>214</v>
      </c>
      <c r="Q42" s="11">
        <v>214</v>
      </c>
      <c r="R42" s="11" t="s">
        <v>37</v>
      </c>
      <c r="S42" s="55"/>
      <c r="T42" s="56"/>
      <c r="U42" s="46">
        <f t="shared" si="0"/>
        <v>0</v>
      </c>
      <c r="V42" s="47">
        <f t="shared" si="1"/>
        <v>0</v>
      </c>
      <c r="W42" s="57"/>
      <c r="X42" s="58"/>
    </row>
    <row r="43" spans="2:24" x14ac:dyDescent="0.25">
      <c r="B43" s="99">
        <v>37</v>
      </c>
      <c r="C43" s="3" t="s">
        <v>1023</v>
      </c>
      <c r="D43" s="137"/>
      <c r="E43" s="42">
        <v>1040080090</v>
      </c>
      <c r="F43" s="42">
        <v>1</v>
      </c>
      <c r="G43" s="12" t="s">
        <v>1165</v>
      </c>
      <c r="H43" s="12" t="s">
        <v>1155</v>
      </c>
      <c r="I43" s="12"/>
      <c r="J43" s="12"/>
      <c r="K43" s="12" t="s">
        <v>1151</v>
      </c>
      <c r="L43" s="12" t="s">
        <v>1163</v>
      </c>
      <c r="M43" s="12" t="s">
        <v>1164</v>
      </c>
      <c r="N43" s="11" t="s">
        <v>37</v>
      </c>
      <c r="O43" s="11" t="s">
        <v>37</v>
      </c>
      <c r="P43" s="11">
        <v>5</v>
      </c>
      <c r="Q43" s="11">
        <v>5</v>
      </c>
      <c r="R43" s="11" t="s">
        <v>37</v>
      </c>
      <c r="S43" s="55"/>
      <c r="T43" s="56"/>
      <c r="U43" s="46">
        <f t="shared" si="0"/>
        <v>0</v>
      </c>
      <c r="V43" s="47">
        <f t="shared" si="1"/>
        <v>0</v>
      </c>
      <c r="W43" s="57"/>
      <c r="X43" s="58"/>
    </row>
    <row r="44" spans="2:24" x14ac:dyDescent="0.25">
      <c r="B44" s="99">
        <v>38</v>
      </c>
      <c r="C44" s="3" t="s">
        <v>1023</v>
      </c>
      <c r="D44" s="137"/>
      <c r="E44" s="42">
        <v>1040080091</v>
      </c>
      <c r="F44" s="42">
        <v>1</v>
      </c>
      <c r="G44" s="12" t="s">
        <v>1168</v>
      </c>
      <c r="H44" s="12" t="s">
        <v>1155</v>
      </c>
      <c r="I44" s="12"/>
      <c r="J44" s="12"/>
      <c r="K44" s="12" t="s">
        <v>1151</v>
      </c>
      <c r="L44" s="12" t="s">
        <v>1166</v>
      </c>
      <c r="M44" s="12" t="s">
        <v>1167</v>
      </c>
      <c r="N44" s="11" t="s">
        <v>37</v>
      </c>
      <c r="O44" s="11" t="s">
        <v>37</v>
      </c>
      <c r="P44" s="11">
        <v>18</v>
      </c>
      <c r="Q44" s="11">
        <v>18</v>
      </c>
      <c r="R44" s="11" t="s">
        <v>37</v>
      </c>
      <c r="S44" s="55"/>
      <c r="T44" s="56"/>
      <c r="U44" s="46">
        <f t="shared" si="0"/>
        <v>0</v>
      </c>
      <c r="V44" s="47">
        <f t="shared" si="1"/>
        <v>0</v>
      </c>
      <c r="W44" s="57"/>
      <c r="X44" s="58"/>
    </row>
    <row r="45" spans="2:24" x14ac:dyDescent="0.25">
      <c r="B45" s="99">
        <v>39</v>
      </c>
      <c r="C45" s="3" t="s">
        <v>1023</v>
      </c>
      <c r="D45" s="137"/>
      <c r="E45" s="42">
        <v>1040080093</v>
      </c>
      <c r="F45" s="42">
        <v>1</v>
      </c>
      <c r="G45" s="12" t="s">
        <v>1171</v>
      </c>
      <c r="H45" s="12" t="s">
        <v>1155</v>
      </c>
      <c r="I45" s="12"/>
      <c r="J45" s="12"/>
      <c r="K45" s="12" t="s">
        <v>1151</v>
      </c>
      <c r="L45" s="12" t="s">
        <v>1169</v>
      </c>
      <c r="M45" s="12" t="s">
        <v>1170</v>
      </c>
      <c r="N45" s="11" t="s">
        <v>37</v>
      </c>
      <c r="O45" s="11" t="s">
        <v>37</v>
      </c>
      <c r="P45" s="11">
        <v>206</v>
      </c>
      <c r="Q45" s="11">
        <v>206</v>
      </c>
      <c r="R45" s="11" t="s">
        <v>37</v>
      </c>
      <c r="S45" s="55"/>
      <c r="T45" s="56"/>
      <c r="U45" s="46">
        <f t="shared" si="0"/>
        <v>0</v>
      </c>
      <c r="V45" s="47">
        <f t="shared" si="1"/>
        <v>0</v>
      </c>
      <c r="W45" s="57"/>
      <c r="X45" s="58"/>
    </row>
    <row r="46" spans="2:24" x14ac:dyDescent="0.25">
      <c r="B46" s="99">
        <v>40</v>
      </c>
      <c r="C46" s="3" t="s">
        <v>1023</v>
      </c>
      <c r="D46" s="137"/>
      <c r="E46" s="42">
        <v>1040080300</v>
      </c>
      <c r="F46" s="42">
        <v>1</v>
      </c>
      <c r="G46" s="12" t="s">
        <v>1179</v>
      </c>
      <c r="H46" s="12" t="s">
        <v>1044</v>
      </c>
      <c r="I46" s="12"/>
      <c r="J46" s="12"/>
      <c r="K46" s="12" t="s">
        <v>1176</v>
      </c>
      <c r="L46" s="12" t="s">
        <v>1177</v>
      </c>
      <c r="M46" s="12" t="s">
        <v>1178</v>
      </c>
      <c r="N46" s="11" t="s">
        <v>37</v>
      </c>
      <c r="O46" s="11" t="s">
        <v>37</v>
      </c>
      <c r="P46" s="11">
        <v>58</v>
      </c>
      <c r="Q46" s="11">
        <v>58</v>
      </c>
      <c r="R46" s="11" t="s">
        <v>37</v>
      </c>
      <c r="S46" s="55"/>
      <c r="T46" s="56"/>
      <c r="U46" s="46">
        <f t="shared" si="0"/>
        <v>0</v>
      </c>
      <c r="V46" s="47">
        <f t="shared" si="1"/>
        <v>0</v>
      </c>
      <c r="W46" s="57"/>
      <c r="X46" s="58"/>
    </row>
    <row r="47" spans="2:24" x14ac:dyDescent="0.25">
      <c r="B47" s="99">
        <v>41</v>
      </c>
      <c r="C47" s="3" t="s">
        <v>1023</v>
      </c>
      <c r="D47" s="137"/>
      <c r="E47" s="42">
        <v>1040080301</v>
      </c>
      <c r="F47" s="42">
        <v>1</v>
      </c>
      <c r="G47" s="12" t="s">
        <v>1183</v>
      </c>
      <c r="H47" s="12" t="s">
        <v>1044</v>
      </c>
      <c r="I47" s="12"/>
      <c r="J47" s="12"/>
      <c r="K47" s="12" t="s">
        <v>1180</v>
      </c>
      <c r="L47" s="12" t="s">
        <v>1181</v>
      </c>
      <c r="M47" s="12" t="s">
        <v>1182</v>
      </c>
      <c r="N47" s="11" t="s">
        <v>37</v>
      </c>
      <c r="O47" s="11" t="s">
        <v>37</v>
      </c>
      <c r="P47" s="11">
        <v>55</v>
      </c>
      <c r="Q47" s="11">
        <v>55</v>
      </c>
      <c r="R47" s="11" t="s">
        <v>37</v>
      </c>
      <c r="S47" s="55"/>
      <c r="T47" s="56"/>
      <c r="U47" s="46">
        <f t="shared" si="0"/>
        <v>0</v>
      </c>
      <c r="V47" s="47">
        <f t="shared" si="1"/>
        <v>0</v>
      </c>
      <c r="W47" s="57"/>
      <c r="X47" s="58"/>
    </row>
    <row r="48" spans="2:24" x14ac:dyDescent="0.25">
      <c r="B48" s="99">
        <v>42</v>
      </c>
      <c r="C48" s="3" t="s">
        <v>1023</v>
      </c>
      <c r="D48" s="137"/>
      <c r="E48" s="42">
        <v>1040080027</v>
      </c>
      <c r="F48" s="42">
        <v>1</v>
      </c>
      <c r="G48" s="12" t="s">
        <v>1136</v>
      </c>
      <c r="H48" s="12" t="s">
        <v>1133</v>
      </c>
      <c r="I48" s="12"/>
      <c r="J48" s="12"/>
      <c r="K48" s="12" t="s">
        <v>106</v>
      </c>
      <c r="L48" s="12" t="s">
        <v>1134</v>
      </c>
      <c r="M48" s="12" t="s">
        <v>1135</v>
      </c>
      <c r="N48" s="11" t="s">
        <v>37</v>
      </c>
      <c r="O48" s="11" t="s">
        <v>37</v>
      </c>
      <c r="P48" s="11">
        <v>90</v>
      </c>
      <c r="Q48" s="11">
        <v>90</v>
      </c>
      <c r="R48" s="11" t="s">
        <v>37</v>
      </c>
      <c r="S48" s="55"/>
      <c r="T48" s="56"/>
      <c r="U48" s="46">
        <f t="shared" si="0"/>
        <v>0</v>
      </c>
      <c r="V48" s="47">
        <f t="shared" si="1"/>
        <v>0</v>
      </c>
      <c r="W48" s="57"/>
      <c r="X48" s="58"/>
    </row>
    <row r="49" spans="2:24" x14ac:dyDescent="0.25">
      <c r="B49" s="99">
        <v>43</v>
      </c>
      <c r="C49" s="3" t="s">
        <v>1023</v>
      </c>
      <c r="D49" s="137"/>
      <c r="E49" s="42">
        <v>1040080341</v>
      </c>
      <c r="F49" s="42">
        <v>1</v>
      </c>
      <c r="G49" s="12" t="s">
        <v>1194</v>
      </c>
      <c r="H49" s="12" t="s">
        <v>1191</v>
      </c>
      <c r="I49" s="12"/>
      <c r="J49" s="12"/>
      <c r="K49" s="12" t="s">
        <v>106</v>
      </c>
      <c r="L49" s="12" t="s">
        <v>1192</v>
      </c>
      <c r="M49" s="12" t="s">
        <v>1193</v>
      </c>
      <c r="N49" s="11" t="s">
        <v>37</v>
      </c>
      <c r="O49" s="11" t="s">
        <v>37</v>
      </c>
      <c r="P49" s="11">
        <v>13</v>
      </c>
      <c r="Q49" s="11">
        <v>13</v>
      </c>
      <c r="R49" s="11" t="s">
        <v>37</v>
      </c>
      <c r="S49" s="55"/>
      <c r="T49" s="56"/>
      <c r="U49" s="46">
        <f t="shared" si="0"/>
        <v>0</v>
      </c>
      <c r="V49" s="47">
        <f t="shared" si="1"/>
        <v>0</v>
      </c>
      <c r="W49" s="57"/>
      <c r="X49" s="58"/>
    </row>
    <row r="50" spans="2:24" x14ac:dyDescent="0.25">
      <c r="B50" s="99">
        <v>44</v>
      </c>
      <c r="C50" s="3" t="s">
        <v>1023</v>
      </c>
      <c r="D50" s="137"/>
      <c r="E50" s="42">
        <v>1040080342</v>
      </c>
      <c r="F50" s="42">
        <v>1</v>
      </c>
      <c r="G50" s="12" t="s">
        <v>1198</v>
      </c>
      <c r="H50" s="12" t="s">
        <v>1195</v>
      </c>
      <c r="I50" s="12"/>
      <c r="J50" s="12"/>
      <c r="K50" s="12" t="s">
        <v>106</v>
      </c>
      <c r="L50" s="12" t="s">
        <v>1196</v>
      </c>
      <c r="M50" s="12" t="s">
        <v>1197</v>
      </c>
      <c r="N50" s="11" t="s">
        <v>37</v>
      </c>
      <c r="O50" s="11" t="s">
        <v>37</v>
      </c>
      <c r="P50" s="11">
        <v>272</v>
      </c>
      <c r="Q50" s="11">
        <v>272</v>
      </c>
      <c r="R50" s="11" t="s">
        <v>37</v>
      </c>
      <c r="S50" s="55"/>
      <c r="T50" s="56"/>
      <c r="U50" s="46">
        <f t="shared" si="0"/>
        <v>0</v>
      </c>
      <c r="V50" s="47">
        <f t="shared" si="1"/>
        <v>0</v>
      </c>
      <c r="W50" s="57"/>
      <c r="X50" s="58"/>
    </row>
    <row r="51" spans="2:24" x14ac:dyDescent="0.25">
      <c r="B51" s="99">
        <v>45</v>
      </c>
      <c r="C51" s="3" t="s">
        <v>1023</v>
      </c>
      <c r="D51" s="137"/>
      <c r="E51" s="42">
        <v>1040080343</v>
      </c>
      <c r="F51" s="42">
        <v>1</v>
      </c>
      <c r="G51" s="12" t="s">
        <v>1201</v>
      </c>
      <c r="H51" s="12" t="s">
        <v>1155</v>
      </c>
      <c r="I51" s="12"/>
      <c r="J51" s="12"/>
      <c r="K51" s="12" t="s">
        <v>1151</v>
      </c>
      <c r="L51" s="12" t="s">
        <v>1199</v>
      </c>
      <c r="M51" s="12" t="s">
        <v>1200</v>
      </c>
      <c r="N51" s="11" t="s">
        <v>37</v>
      </c>
      <c r="O51" s="11" t="s">
        <v>37</v>
      </c>
      <c r="P51" s="11">
        <v>16</v>
      </c>
      <c r="Q51" s="11">
        <v>16</v>
      </c>
      <c r="R51" s="11" t="s">
        <v>37</v>
      </c>
      <c r="S51" s="55"/>
      <c r="T51" s="56"/>
      <c r="U51" s="46">
        <f t="shared" si="0"/>
        <v>0</v>
      </c>
      <c r="V51" s="47">
        <f t="shared" si="1"/>
        <v>0</v>
      </c>
      <c r="W51" s="57"/>
      <c r="X51" s="58"/>
    </row>
    <row r="52" spans="2:24" x14ac:dyDescent="0.25">
      <c r="B52" s="99">
        <v>46</v>
      </c>
      <c r="C52" s="3" t="s">
        <v>1023</v>
      </c>
      <c r="D52" s="138"/>
      <c r="E52" s="42">
        <v>1040090149</v>
      </c>
      <c r="F52" s="42">
        <v>1</v>
      </c>
      <c r="G52" s="12" t="s">
        <v>1214</v>
      </c>
      <c r="H52" s="12" t="s">
        <v>1213</v>
      </c>
      <c r="I52" s="12"/>
      <c r="J52" s="12"/>
      <c r="K52" s="12" t="s">
        <v>1151</v>
      </c>
      <c r="L52" s="12" t="s">
        <v>1211</v>
      </c>
      <c r="M52" s="12" t="s">
        <v>1212</v>
      </c>
      <c r="N52" s="11" t="s">
        <v>37</v>
      </c>
      <c r="O52" s="11" t="s">
        <v>37</v>
      </c>
      <c r="P52" s="11">
        <v>5</v>
      </c>
      <c r="Q52" s="11">
        <v>5</v>
      </c>
      <c r="R52" s="11" t="s">
        <v>37</v>
      </c>
      <c r="S52" s="55"/>
      <c r="T52" s="56"/>
      <c r="U52" s="46">
        <f t="shared" si="0"/>
        <v>0</v>
      </c>
      <c r="V52" s="47">
        <f t="shared" si="1"/>
        <v>0</v>
      </c>
      <c r="W52" s="57"/>
      <c r="X52" s="58"/>
    </row>
    <row r="53" spans="2:24" x14ac:dyDescent="0.25">
      <c r="B53" s="99">
        <v>47</v>
      </c>
      <c r="C53" s="3" t="s">
        <v>1024</v>
      </c>
      <c r="D53" s="136" t="s">
        <v>1028</v>
      </c>
      <c r="E53" s="42">
        <v>1040080006</v>
      </c>
      <c r="F53" s="42">
        <v>1</v>
      </c>
      <c r="G53" s="12" t="s">
        <v>1115</v>
      </c>
      <c r="H53" s="12" t="s">
        <v>585</v>
      </c>
      <c r="I53" s="12"/>
      <c r="J53" s="12"/>
      <c r="K53" s="12" t="s">
        <v>1112</v>
      </c>
      <c r="L53" s="12" t="s">
        <v>1113</v>
      </c>
      <c r="M53" s="12" t="s">
        <v>1114</v>
      </c>
      <c r="N53" s="11" t="s">
        <v>37</v>
      </c>
      <c r="O53" s="11" t="s">
        <v>37</v>
      </c>
      <c r="P53" s="11">
        <v>4</v>
      </c>
      <c r="Q53" s="11">
        <v>4</v>
      </c>
      <c r="R53" s="11" t="s">
        <v>37</v>
      </c>
      <c r="S53" s="55"/>
      <c r="T53" s="56"/>
      <c r="U53" s="46">
        <f t="shared" si="0"/>
        <v>0</v>
      </c>
      <c r="V53" s="47">
        <f t="shared" si="1"/>
        <v>0</v>
      </c>
      <c r="W53" s="57"/>
      <c r="X53" s="58"/>
    </row>
    <row r="54" spans="2:24" x14ac:dyDescent="0.25">
      <c r="B54" s="99">
        <v>48</v>
      </c>
      <c r="C54" s="3" t="s">
        <v>1024</v>
      </c>
      <c r="D54" s="137"/>
      <c r="E54" s="42">
        <v>1040080330</v>
      </c>
      <c r="F54" s="42">
        <v>1</v>
      </c>
      <c r="G54" s="12" t="s">
        <v>1187</v>
      </c>
      <c r="H54" s="12" t="s">
        <v>1184</v>
      </c>
      <c r="I54" s="12"/>
      <c r="J54" s="12"/>
      <c r="K54" s="12" t="s">
        <v>1112</v>
      </c>
      <c r="L54" s="12" t="s">
        <v>1185</v>
      </c>
      <c r="M54" s="12" t="s">
        <v>1186</v>
      </c>
      <c r="N54" s="11" t="s">
        <v>37</v>
      </c>
      <c r="O54" s="11" t="s">
        <v>37</v>
      </c>
      <c r="P54" s="11">
        <v>121</v>
      </c>
      <c r="Q54" s="11">
        <v>121</v>
      </c>
      <c r="R54" s="11" t="s">
        <v>37</v>
      </c>
      <c r="S54" s="55"/>
      <c r="T54" s="56"/>
      <c r="U54" s="46">
        <f t="shared" si="0"/>
        <v>0</v>
      </c>
      <c r="V54" s="47">
        <f t="shared" si="1"/>
        <v>0</v>
      </c>
      <c r="W54" s="57"/>
      <c r="X54" s="58"/>
    </row>
    <row r="55" spans="2:24" x14ac:dyDescent="0.25">
      <c r="B55" s="99">
        <v>49</v>
      </c>
      <c r="C55" s="3" t="s">
        <v>1024</v>
      </c>
      <c r="D55" s="138"/>
      <c r="E55" s="42">
        <v>1040080331</v>
      </c>
      <c r="F55" s="42">
        <v>1</v>
      </c>
      <c r="G55" s="12" t="s">
        <v>1190</v>
      </c>
      <c r="H55" s="12" t="s">
        <v>238</v>
      </c>
      <c r="I55" s="12"/>
      <c r="J55" s="12"/>
      <c r="K55" s="12" t="s">
        <v>106</v>
      </c>
      <c r="L55" s="12" t="s">
        <v>1188</v>
      </c>
      <c r="M55" s="12" t="s">
        <v>1189</v>
      </c>
      <c r="N55" s="11" t="s">
        <v>37</v>
      </c>
      <c r="O55" s="11" t="s">
        <v>37</v>
      </c>
      <c r="P55" s="11">
        <v>377</v>
      </c>
      <c r="Q55" s="11">
        <v>377</v>
      </c>
      <c r="R55" s="11" t="s">
        <v>37</v>
      </c>
      <c r="S55" s="55"/>
      <c r="T55" s="56"/>
      <c r="U55" s="46">
        <f t="shared" si="0"/>
        <v>0</v>
      </c>
      <c r="V55" s="47">
        <f t="shared" si="1"/>
        <v>0</v>
      </c>
      <c r="W55" s="57"/>
      <c r="X55" s="58"/>
    </row>
    <row r="56" spans="2:24" x14ac:dyDescent="0.25">
      <c r="B56" s="99">
        <v>50</v>
      </c>
      <c r="C56" s="3" t="s">
        <v>1022</v>
      </c>
      <c r="D56" s="136" t="s">
        <v>1022</v>
      </c>
      <c r="E56" s="42">
        <v>1040080228</v>
      </c>
      <c r="F56" s="42">
        <v>1</v>
      </c>
      <c r="G56" s="12" t="s">
        <v>1175</v>
      </c>
      <c r="H56" s="12" t="s">
        <v>1161</v>
      </c>
      <c r="I56" s="12"/>
      <c r="J56" s="12"/>
      <c r="K56" s="12" t="s">
        <v>1172</v>
      </c>
      <c r="L56" s="12" t="s">
        <v>1173</v>
      </c>
      <c r="M56" s="12" t="s">
        <v>1174</v>
      </c>
      <c r="N56" s="11" t="s">
        <v>37</v>
      </c>
      <c r="O56" s="11" t="s">
        <v>37</v>
      </c>
      <c r="P56" s="11">
        <v>11</v>
      </c>
      <c r="Q56" s="11">
        <v>11</v>
      </c>
      <c r="R56" s="11" t="s">
        <v>37</v>
      </c>
      <c r="S56" s="55"/>
      <c r="T56" s="56"/>
      <c r="U56" s="46">
        <f t="shared" si="0"/>
        <v>0</v>
      </c>
      <c r="V56" s="47">
        <f t="shared" si="1"/>
        <v>0</v>
      </c>
      <c r="W56" s="57"/>
      <c r="X56" s="58"/>
    </row>
    <row r="57" spans="2:24" x14ac:dyDescent="0.25">
      <c r="B57" s="99">
        <v>51</v>
      </c>
      <c r="C57" s="3" t="s">
        <v>1022</v>
      </c>
      <c r="D57" s="137"/>
      <c r="E57" s="42">
        <v>1040090015</v>
      </c>
      <c r="F57" s="42">
        <v>1</v>
      </c>
      <c r="G57" s="12" t="s">
        <v>1204</v>
      </c>
      <c r="H57" s="12" t="s">
        <v>1083</v>
      </c>
      <c r="I57" s="12"/>
      <c r="J57" s="12"/>
      <c r="K57" s="12" t="s">
        <v>1084</v>
      </c>
      <c r="L57" s="12" t="s">
        <v>1203</v>
      </c>
      <c r="M57" s="12" t="s">
        <v>1203</v>
      </c>
      <c r="N57" s="11" t="s">
        <v>37</v>
      </c>
      <c r="O57" s="11" t="s">
        <v>37</v>
      </c>
      <c r="P57" s="11">
        <v>389</v>
      </c>
      <c r="Q57" s="11">
        <v>389</v>
      </c>
      <c r="R57" s="11" t="s">
        <v>37</v>
      </c>
      <c r="S57" s="55"/>
      <c r="T57" s="56"/>
      <c r="U57" s="46">
        <f t="shared" si="0"/>
        <v>0</v>
      </c>
      <c r="V57" s="47">
        <f t="shared" si="1"/>
        <v>0</v>
      </c>
      <c r="W57" s="57"/>
      <c r="X57" s="58"/>
    </row>
    <row r="58" spans="2:24" x14ac:dyDescent="0.25">
      <c r="B58" s="99">
        <v>52</v>
      </c>
      <c r="C58" s="3" t="s">
        <v>1020</v>
      </c>
      <c r="D58" s="137"/>
      <c r="E58" s="42">
        <v>1020600007</v>
      </c>
      <c r="F58" s="42">
        <v>1</v>
      </c>
      <c r="G58" s="12" t="s">
        <v>1086</v>
      </c>
      <c r="H58" s="12" t="s">
        <v>1083</v>
      </c>
      <c r="I58" s="12"/>
      <c r="J58" s="12"/>
      <c r="K58" s="12" t="s">
        <v>1084</v>
      </c>
      <c r="L58" s="12" t="s">
        <v>1085</v>
      </c>
      <c r="M58" s="12" t="s">
        <v>1085</v>
      </c>
      <c r="N58" s="11" t="s">
        <v>37</v>
      </c>
      <c r="O58" s="11" t="s">
        <v>37</v>
      </c>
      <c r="P58" s="11">
        <v>268</v>
      </c>
      <c r="Q58" s="11">
        <v>268</v>
      </c>
      <c r="R58" s="11" t="s">
        <v>37</v>
      </c>
      <c r="S58" s="55"/>
      <c r="T58" s="56"/>
      <c r="U58" s="46">
        <f t="shared" si="0"/>
        <v>0</v>
      </c>
      <c r="V58" s="47">
        <f t="shared" si="1"/>
        <v>0</v>
      </c>
      <c r="W58" s="57"/>
      <c r="X58" s="58"/>
    </row>
    <row r="59" spans="2:24" x14ac:dyDescent="0.25">
      <c r="B59" s="99">
        <v>53</v>
      </c>
      <c r="C59" s="3" t="s">
        <v>1020</v>
      </c>
      <c r="D59" s="137"/>
      <c r="E59" s="42">
        <v>1020600008</v>
      </c>
      <c r="F59" s="42">
        <v>1</v>
      </c>
      <c r="G59" s="12" t="s">
        <v>1090</v>
      </c>
      <c r="H59" s="12" t="s">
        <v>1087</v>
      </c>
      <c r="I59" s="12"/>
      <c r="J59" s="12"/>
      <c r="K59" s="12" t="s">
        <v>1088</v>
      </c>
      <c r="L59" s="12" t="s">
        <v>105</v>
      </c>
      <c r="M59" s="12" t="s">
        <v>1089</v>
      </c>
      <c r="N59" s="11" t="s">
        <v>37</v>
      </c>
      <c r="O59" s="11" t="s">
        <v>37</v>
      </c>
      <c r="P59" s="11">
        <v>720</v>
      </c>
      <c r="Q59" s="11">
        <v>720</v>
      </c>
      <c r="R59" s="11" t="s">
        <v>37</v>
      </c>
      <c r="S59" s="55"/>
      <c r="T59" s="56"/>
      <c r="U59" s="46">
        <f t="shared" si="0"/>
        <v>0</v>
      </c>
      <c r="V59" s="47">
        <f t="shared" si="1"/>
        <v>0</v>
      </c>
      <c r="W59" s="57"/>
      <c r="X59" s="58"/>
    </row>
    <row r="60" spans="2:24" x14ac:dyDescent="0.25">
      <c r="B60" s="99">
        <v>54</v>
      </c>
      <c r="C60" s="3" t="s">
        <v>1020</v>
      </c>
      <c r="D60" s="137"/>
      <c r="E60" s="42">
        <v>1020600010</v>
      </c>
      <c r="F60" s="42">
        <v>1</v>
      </c>
      <c r="G60" s="12" t="s">
        <v>1094</v>
      </c>
      <c r="H60" s="12" t="s">
        <v>1091</v>
      </c>
      <c r="I60" s="12"/>
      <c r="J60" s="12"/>
      <c r="K60" s="12" t="s">
        <v>106</v>
      </c>
      <c r="L60" s="12" t="s">
        <v>1092</v>
      </c>
      <c r="M60" s="12" t="s">
        <v>1093</v>
      </c>
      <c r="N60" s="11" t="s">
        <v>37</v>
      </c>
      <c r="O60" s="11" t="s">
        <v>37</v>
      </c>
      <c r="P60" s="11">
        <v>1394</v>
      </c>
      <c r="Q60" s="11">
        <v>1394</v>
      </c>
      <c r="R60" s="11" t="s">
        <v>37</v>
      </c>
      <c r="S60" s="55"/>
      <c r="T60" s="56"/>
      <c r="U60" s="46">
        <f t="shared" si="0"/>
        <v>0</v>
      </c>
      <c r="V60" s="47">
        <f t="shared" si="1"/>
        <v>0</v>
      </c>
      <c r="W60" s="57"/>
      <c r="X60" s="58"/>
    </row>
    <row r="61" spans="2:24" x14ac:dyDescent="0.25">
      <c r="B61" s="99">
        <v>55</v>
      </c>
      <c r="C61" s="3" t="s">
        <v>1020</v>
      </c>
      <c r="D61" s="137"/>
      <c r="E61" s="42">
        <v>1020600033</v>
      </c>
      <c r="F61" s="42">
        <v>1</v>
      </c>
      <c r="G61" s="12" t="s">
        <v>1099</v>
      </c>
      <c r="H61" s="12" t="s">
        <v>1095</v>
      </c>
      <c r="I61" s="12"/>
      <c r="J61" s="12"/>
      <c r="K61" s="12" t="s">
        <v>1096</v>
      </c>
      <c r="L61" s="12" t="s">
        <v>1097</v>
      </c>
      <c r="M61" s="12" t="s">
        <v>1098</v>
      </c>
      <c r="N61" s="11" t="s">
        <v>37</v>
      </c>
      <c r="O61" s="11" t="s">
        <v>37</v>
      </c>
      <c r="P61" s="11">
        <v>10</v>
      </c>
      <c r="Q61" s="11">
        <v>10</v>
      </c>
      <c r="R61" s="11" t="s">
        <v>37</v>
      </c>
      <c r="S61" s="55"/>
      <c r="T61" s="56"/>
      <c r="U61" s="46">
        <f t="shared" si="0"/>
        <v>0</v>
      </c>
      <c r="V61" s="47">
        <f t="shared" si="1"/>
        <v>0</v>
      </c>
      <c r="W61" s="57"/>
      <c r="X61" s="58"/>
    </row>
    <row r="62" spans="2:24" x14ac:dyDescent="0.25">
      <c r="B62" s="99">
        <v>56</v>
      </c>
      <c r="C62" s="3" t="s">
        <v>1020</v>
      </c>
      <c r="D62" s="137"/>
      <c r="E62" s="43">
        <v>1020600038</v>
      </c>
      <c r="F62" s="43">
        <v>2</v>
      </c>
      <c r="G62" s="44" t="s">
        <v>1307</v>
      </c>
      <c r="H62" s="44" t="s">
        <v>1306</v>
      </c>
      <c r="I62" s="44"/>
      <c r="J62" s="44"/>
      <c r="K62" s="44" t="s">
        <v>106</v>
      </c>
      <c r="L62" s="44">
        <v>40390</v>
      </c>
      <c r="M62" s="44"/>
      <c r="N62" s="11" t="s">
        <v>37</v>
      </c>
      <c r="O62" s="11" t="s">
        <v>37</v>
      </c>
      <c r="P62" s="11">
        <v>873</v>
      </c>
      <c r="Q62" s="11">
        <v>873</v>
      </c>
      <c r="R62" s="11" t="s">
        <v>37</v>
      </c>
      <c r="S62" s="55"/>
      <c r="T62" s="56"/>
      <c r="U62" s="46">
        <f t="shared" si="0"/>
        <v>0</v>
      </c>
      <c r="V62" s="47">
        <f t="shared" si="1"/>
        <v>0</v>
      </c>
      <c r="W62" s="57"/>
      <c r="X62" s="58"/>
    </row>
    <row r="63" spans="2:24" x14ac:dyDescent="0.25">
      <c r="B63" s="99">
        <v>57</v>
      </c>
      <c r="C63" s="3" t="s">
        <v>1020</v>
      </c>
      <c r="D63" s="137"/>
      <c r="E63" s="42">
        <v>1020600042</v>
      </c>
      <c r="F63" s="42">
        <v>1</v>
      </c>
      <c r="G63" s="12" t="s">
        <v>1103</v>
      </c>
      <c r="H63" s="12" t="s">
        <v>1095</v>
      </c>
      <c r="I63" s="12"/>
      <c r="J63" s="12"/>
      <c r="K63" s="12" t="s">
        <v>1100</v>
      </c>
      <c r="L63" s="12" t="s">
        <v>1101</v>
      </c>
      <c r="M63" s="12" t="s">
        <v>1102</v>
      </c>
      <c r="N63" s="11" t="s">
        <v>37</v>
      </c>
      <c r="O63" s="11" t="s">
        <v>37</v>
      </c>
      <c r="P63" s="11">
        <v>50</v>
      </c>
      <c r="Q63" s="11">
        <v>50</v>
      </c>
      <c r="R63" s="11" t="s">
        <v>37</v>
      </c>
      <c r="S63" s="55"/>
      <c r="T63" s="56"/>
      <c r="U63" s="46">
        <f t="shared" si="0"/>
        <v>0</v>
      </c>
      <c r="V63" s="47">
        <f t="shared" si="1"/>
        <v>0</v>
      </c>
      <c r="W63" s="57"/>
      <c r="X63" s="58"/>
    </row>
    <row r="64" spans="2:24" x14ac:dyDescent="0.25">
      <c r="B64" s="99">
        <v>58</v>
      </c>
      <c r="C64" s="3" t="s">
        <v>1020</v>
      </c>
      <c r="D64" s="137"/>
      <c r="E64" s="42">
        <v>1020600044</v>
      </c>
      <c r="F64" s="42">
        <v>1</v>
      </c>
      <c r="G64" s="12" t="s">
        <v>1107</v>
      </c>
      <c r="H64" s="12" t="s">
        <v>1095</v>
      </c>
      <c r="I64" s="12"/>
      <c r="J64" s="12"/>
      <c r="K64" s="12" t="s">
        <v>1104</v>
      </c>
      <c r="L64" s="12" t="s">
        <v>1105</v>
      </c>
      <c r="M64" s="12" t="s">
        <v>1106</v>
      </c>
      <c r="N64" s="11" t="s">
        <v>37</v>
      </c>
      <c r="O64" s="11" t="s">
        <v>37</v>
      </c>
      <c r="P64" s="11">
        <v>8</v>
      </c>
      <c r="Q64" s="11">
        <v>8</v>
      </c>
      <c r="R64" s="11" t="s">
        <v>37</v>
      </c>
      <c r="S64" s="55"/>
      <c r="T64" s="56"/>
      <c r="U64" s="46">
        <f t="shared" si="0"/>
        <v>0</v>
      </c>
      <c r="V64" s="47">
        <f t="shared" si="1"/>
        <v>0</v>
      </c>
      <c r="W64" s="57"/>
      <c r="X64" s="58"/>
    </row>
    <row r="65" spans="2:24" x14ac:dyDescent="0.25">
      <c r="B65" s="99">
        <v>59</v>
      </c>
      <c r="C65" s="3" t="s">
        <v>1020</v>
      </c>
      <c r="D65" s="138"/>
      <c r="E65" s="42">
        <v>1020600046</v>
      </c>
      <c r="F65" s="42">
        <v>1</v>
      </c>
      <c r="G65" s="12" t="s">
        <v>1111</v>
      </c>
      <c r="H65" s="12" t="s">
        <v>1110</v>
      </c>
      <c r="I65" s="12"/>
      <c r="J65" s="12"/>
      <c r="K65" s="12" t="s">
        <v>484</v>
      </c>
      <c r="L65" s="12" t="s">
        <v>1108</v>
      </c>
      <c r="M65" s="12" t="s">
        <v>1109</v>
      </c>
      <c r="N65" s="11" t="s">
        <v>37</v>
      </c>
      <c r="O65" s="11" t="s">
        <v>37</v>
      </c>
      <c r="P65" s="11">
        <v>14</v>
      </c>
      <c r="Q65" s="11">
        <v>14</v>
      </c>
      <c r="R65" s="11" t="s">
        <v>37</v>
      </c>
      <c r="S65" s="55"/>
      <c r="T65" s="56"/>
      <c r="U65" s="46">
        <f t="shared" si="0"/>
        <v>0</v>
      </c>
      <c r="V65" s="47">
        <f t="shared" si="1"/>
        <v>0</v>
      </c>
      <c r="W65" s="57"/>
      <c r="X65" s="58"/>
    </row>
    <row r="66" spans="2:24" x14ac:dyDescent="0.25">
      <c r="B66" s="99">
        <v>60</v>
      </c>
      <c r="C66" s="3" t="s">
        <v>1021</v>
      </c>
      <c r="D66" s="136" t="s">
        <v>1021</v>
      </c>
      <c r="E66" s="42">
        <v>1040090001</v>
      </c>
      <c r="F66" s="42">
        <v>1</v>
      </c>
      <c r="G66" s="12" t="s">
        <v>1011</v>
      </c>
      <c r="H66" s="12" t="s">
        <v>1095</v>
      </c>
      <c r="I66" s="12"/>
      <c r="J66" s="12"/>
      <c r="K66" s="12" t="s">
        <v>1202</v>
      </c>
      <c r="L66" s="12" t="s">
        <v>105</v>
      </c>
      <c r="M66" s="12" t="s">
        <v>105</v>
      </c>
      <c r="N66" s="11" t="s">
        <v>41</v>
      </c>
      <c r="O66" s="11" t="s">
        <v>41</v>
      </c>
      <c r="P66" s="11">
        <v>13</v>
      </c>
      <c r="Q66" s="11">
        <v>13</v>
      </c>
      <c r="R66" s="11" t="s">
        <v>41</v>
      </c>
      <c r="S66" s="55"/>
      <c r="T66" s="56"/>
      <c r="U66" s="46">
        <f t="shared" si="0"/>
        <v>0</v>
      </c>
      <c r="V66" s="47">
        <f t="shared" si="1"/>
        <v>0</v>
      </c>
      <c r="W66" s="57"/>
      <c r="X66" s="58"/>
    </row>
    <row r="67" spans="2:24" x14ac:dyDescent="0.25">
      <c r="B67" s="99">
        <v>61</v>
      </c>
      <c r="C67" s="3" t="s">
        <v>1021</v>
      </c>
      <c r="D67" s="137"/>
      <c r="E67" s="42">
        <v>1040090006</v>
      </c>
      <c r="F67" s="42">
        <v>1</v>
      </c>
      <c r="G67" s="12" t="s">
        <v>1012</v>
      </c>
      <c r="H67" s="12" t="s">
        <v>1095</v>
      </c>
      <c r="I67" s="12"/>
      <c r="J67" s="12"/>
      <c r="K67" s="12" t="s">
        <v>1202</v>
      </c>
      <c r="L67" s="12" t="s">
        <v>105</v>
      </c>
      <c r="M67" s="12" t="s">
        <v>105</v>
      </c>
      <c r="N67" s="11" t="s">
        <v>41</v>
      </c>
      <c r="O67" s="11" t="s">
        <v>41</v>
      </c>
      <c r="P67" s="11">
        <v>20</v>
      </c>
      <c r="Q67" s="11">
        <v>20</v>
      </c>
      <c r="R67" s="11" t="s">
        <v>41</v>
      </c>
      <c r="S67" s="55"/>
      <c r="T67" s="56"/>
      <c r="U67" s="46">
        <f t="shared" si="0"/>
        <v>0</v>
      </c>
      <c r="V67" s="47">
        <f t="shared" si="1"/>
        <v>0</v>
      </c>
      <c r="W67" s="57"/>
      <c r="X67" s="58"/>
    </row>
    <row r="68" spans="2:24" x14ac:dyDescent="0.25">
      <c r="B68" s="99">
        <v>62</v>
      </c>
      <c r="C68" s="3" t="s">
        <v>1021</v>
      </c>
      <c r="D68" s="137"/>
      <c r="E68" s="42">
        <v>1040090016</v>
      </c>
      <c r="F68" s="42">
        <v>1</v>
      </c>
      <c r="G68" s="12" t="s">
        <v>1206</v>
      </c>
      <c r="H68" s="12" t="s">
        <v>1095</v>
      </c>
      <c r="I68" s="12"/>
      <c r="J68" s="12"/>
      <c r="K68" s="12" t="s">
        <v>1202</v>
      </c>
      <c r="L68" s="12" t="s">
        <v>105</v>
      </c>
      <c r="M68" s="12" t="s">
        <v>1205</v>
      </c>
      <c r="N68" s="11" t="s">
        <v>37</v>
      </c>
      <c r="O68" s="11" t="s">
        <v>37</v>
      </c>
      <c r="P68" s="11">
        <v>29</v>
      </c>
      <c r="Q68" s="11">
        <v>29</v>
      </c>
      <c r="R68" s="11" t="s">
        <v>37</v>
      </c>
      <c r="S68" s="55"/>
      <c r="T68" s="56"/>
      <c r="U68" s="46">
        <f t="shared" si="0"/>
        <v>0</v>
      </c>
      <c r="V68" s="47">
        <f t="shared" si="1"/>
        <v>0</v>
      </c>
      <c r="W68" s="57"/>
      <c r="X68" s="58"/>
    </row>
    <row r="69" spans="2:24" x14ac:dyDescent="0.25">
      <c r="B69" s="99">
        <v>63</v>
      </c>
      <c r="C69" s="3" t="s">
        <v>1021</v>
      </c>
      <c r="D69" s="137"/>
      <c r="E69" s="42">
        <v>1040090017</v>
      </c>
      <c r="F69" s="42">
        <v>1</v>
      </c>
      <c r="G69" s="12" t="s">
        <v>1013</v>
      </c>
      <c r="H69" s="12" t="s">
        <v>1095</v>
      </c>
      <c r="I69" s="12"/>
      <c r="J69" s="12"/>
      <c r="K69" s="12" t="s">
        <v>1202</v>
      </c>
      <c r="L69" s="12" t="s">
        <v>105</v>
      </c>
      <c r="M69" s="12" t="s">
        <v>105</v>
      </c>
      <c r="N69" s="11" t="s">
        <v>41</v>
      </c>
      <c r="O69" s="11" t="s">
        <v>41</v>
      </c>
      <c r="P69" s="11">
        <v>42</v>
      </c>
      <c r="Q69" s="11">
        <v>42</v>
      </c>
      <c r="R69" s="11" t="s">
        <v>41</v>
      </c>
      <c r="S69" s="55"/>
      <c r="T69" s="56"/>
      <c r="U69" s="46">
        <f t="shared" si="0"/>
        <v>0</v>
      </c>
      <c r="V69" s="47">
        <f t="shared" si="1"/>
        <v>0</v>
      </c>
      <c r="W69" s="57"/>
      <c r="X69" s="58"/>
    </row>
    <row r="70" spans="2:24" x14ac:dyDescent="0.25">
      <c r="B70" s="99">
        <v>64</v>
      </c>
      <c r="C70" s="3" t="s">
        <v>1021</v>
      </c>
      <c r="D70" s="137"/>
      <c r="E70" s="42">
        <v>1040090024</v>
      </c>
      <c r="F70" s="42">
        <v>1</v>
      </c>
      <c r="G70" s="12" t="s">
        <v>1014</v>
      </c>
      <c r="H70" s="12" t="s">
        <v>1095</v>
      </c>
      <c r="I70" s="12"/>
      <c r="J70" s="12"/>
      <c r="K70" s="12" t="s">
        <v>1202</v>
      </c>
      <c r="L70" s="12" t="s">
        <v>105</v>
      </c>
      <c r="M70" s="12" t="s">
        <v>1207</v>
      </c>
      <c r="N70" s="11" t="s">
        <v>41</v>
      </c>
      <c r="O70" s="11" t="s">
        <v>41</v>
      </c>
      <c r="P70" s="11">
        <v>115</v>
      </c>
      <c r="Q70" s="11">
        <v>115</v>
      </c>
      <c r="R70" s="11" t="s">
        <v>41</v>
      </c>
      <c r="S70" s="55"/>
      <c r="T70" s="56"/>
      <c r="U70" s="46">
        <f t="shared" si="0"/>
        <v>0</v>
      </c>
      <c r="V70" s="47">
        <f t="shared" si="1"/>
        <v>0</v>
      </c>
      <c r="W70" s="57"/>
      <c r="X70" s="58"/>
    </row>
    <row r="71" spans="2:24" x14ac:dyDescent="0.25">
      <c r="B71" s="99">
        <v>65</v>
      </c>
      <c r="C71" s="3" t="s">
        <v>1021</v>
      </c>
      <c r="D71" s="137"/>
      <c r="E71" s="42">
        <v>1040090025</v>
      </c>
      <c r="F71" s="42">
        <v>1</v>
      </c>
      <c r="G71" s="12" t="s">
        <v>1015</v>
      </c>
      <c r="H71" s="12" t="s">
        <v>1095</v>
      </c>
      <c r="I71" s="12"/>
      <c r="J71" s="12"/>
      <c r="K71" s="12" t="s">
        <v>1202</v>
      </c>
      <c r="L71" s="12" t="s">
        <v>105</v>
      </c>
      <c r="M71" s="12" t="s">
        <v>1208</v>
      </c>
      <c r="N71" s="11" t="s">
        <v>41</v>
      </c>
      <c r="O71" s="11" t="s">
        <v>41</v>
      </c>
      <c r="P71" s="11">
        <v>74</v>
      </c>
      <c r="Q71" s="11">
        <v>74</v>
      </c>
      <c r="R71" s="11" t="s">
        <v>41</v>
      </c>
      <c r="S71" s="55"/>
      <c r="T71" s="56"/>
      <c r="U71" s="46">
        <f t="shared" si="0"/>
        <v>0</v>
      </c>
      <c r="V71" s="47">
        <f t="shared" si="1"/>
        <v>0</v>
      </c>
      <c r="W71" s="57"/>
      <c r="X71" s="58"/>
    </row>
    <row r="72" spans="2:24" x14ac:dyDescent="0.25">
      <c r="B72" s="99">
        <v>66</v>
      </c>
      <c r="C72" s="3" t="s">
        <v>1021</v>
      </c>
      <c r="D72" s="137"/>
      <c r="E72" s="42">
        <v>1040090029</v>
      </c>
      <c r="F72" s="42">
        <v>1</v>
      </c>
      <c r="G72" s="12" t="s">
        <v>1308</v>
      </c>
      <c r="H72" s="12" t="s">
        <v>1095</v>
      </c>
      <c r="I72" s="12"/>
      <c r="J72" s="12"/>
      <c r="K72" s="12" t="s">
        <v>1202</v>
      </c>
      <c r="L72" s="12" t="s">
        <v>105</v>
      </c>
      <c r="M72" s="12" t="s">
        <v>1209</v>
      </c>
      <c r="N72" s="11" t="s">
        <v>41</v>
      </c>
      <c r="O72" s="11" t="s">
        <v>41</v>
      </c>
      <c r="P72" s="11">
        <v>19</v>
      </c>
      <c r="Q72" s="11">
        <v>19</v>
      </c>
      <c r="R72" s="11" t="s">
        <v>41</v>
      </c>
      <c r="S72" s="55"/>
      <c r="T72" s="56"/>
      <c r="U72" s="46">
        <f t="shared" ref="U72:U99" si="3">(S72*T72)+S72</f>
        <v>0</v>
      </c>
      <c r="V72" s="47">
        <f t="shared" ref="V72:V99" si="4">U72*Q72</f>
        <v>0</v>
      </c>
      <c r="W72" s="57"/>
      <c r="X72" s="58"/>
    </row>
    <row r="73" spans="2:24" x14ac:dyDescent="0.25">
      <c r="B73" s="99">
        <v>67</v>
      </c>
      <c r="C73" s="3" t="s">
        <v>1021</v>
      </c>
      <c r="D73" s="137"/>
      <c r="E73" s="42">
        <v>1040090030</v>
      </c>
      <c r="F73" s="42">
        <v>1</v>
      </c>
      <c r="G73" s="12" t="s">
        <v>1016</v>
      </c>
      <c r="H73" s="12" t="s">
        <v>1095</v>
      </c>
      <c r="I73" s="12"/>
      <c r="J73" s="12"/>
      <c r="K73" s="12" t="s">
        <v>1202</v>
      </c>
      <c r="L73" s="12" t="s">
        <v>105</v>
      </c>
      <c r="M73" s="12" t="s">
        <v>1210</v>
      </c>
      <c r="N73" s="11" t="s">
        <v>41</v>
      </c>
      <c r="O73" s="11" t="s">
        <v>41</v>
      </c>
      <c r="P73" s="11">
        <v>18</v>
      </c>
      <c r="Q73" s="11">
        <v>18</v>
      </c>
      <c r="R73" s="11" t="s">
        <v>41</v>
      </c>
      <c r="S73" s="55"/>
      <c r="T73" s="56"/>
      <c r="U73" s="46">
        <f t="shared" si="3"/>
        <v>0</v>
      </c>
      <c r="V73" s="47">
        <f t="shared" si="4"/>
        <v>0</v>
      </c>
      <c r="W73" s="57"/>
      <c r="X73" s="58"/>
    </row>
    <row r="74" spans="2:24" x14ac:dyDescent="0.25">
      <c r="B74" s="99">
        <v>68</v>
      </c>
      <c r="C74" s="3" t="s">
        <v>1021</v>
      </c>
      <c r="D74" s="137"/>
      <c r="E74" s="42">
        <v>1040400003</v>
      </c>
      <c r="F74" s="42">
        <v>1</v>
      </c>
      <c r="G74" s="12" t="s">
        <v>1218</v>
      </c>
      <c r="H74" s="12" t="s">
        <v>238</v>
      </c>
      <c r="I74" s="12"/>
      <c r="J74" s="12"/>
      <c r="K74" s="12" t="s">
        <v>1215</v>
      </c>
      <c r="L74" s="12" t="s">
        <v>1216</v>
      </c>
      <c r="M74" s="12" t="s">
        <v>1217</v>
      </c>
      <c r="N74" s="11" t="s">
        <v>37</v>
      </c>
      <c r="O74" s="11" t="s">
        <v>37</v>
      </c>
      <c r="P74" s="11">
        <v>2</v>
      </c>
      <c r="Q74" s="11">
        <v>2</v>
      </c>
      <c r="R74" s="11" t="s">
        <v>37</v>
      </c>
      <c r="S74" s="55"/>
      <c r="T74" s="56"/>
      <c r="U74" s="46">
        <f t="shared" si="3"/>
        <v>0</v>
      </c>
      <c r="V74" s="47">
        <f t="shared" si="4"/>
        <v>0</v>
      </c>
      <c r="W74" s="57"/>
      <c r="X74" s="58"/>
    </row>
    <row r="75" spans="2:24" x14ac:dyDescent="0.25">
      <c r="B75" s="99">
        <v>69</v>
      </c>
      <c r="C75" s="3" t="s">
        <v>1021</v>
      </c>
      <c r="D75" s="137"/>
      <c r="E75" s="42">
        <v>1040400004</v>
      </c>
      <c r="F75" s="42">
        <v>1</v>
      </c>
      <c r="G75" s="12" t="s">
        <v>1221</v>
      </c>
      <c r="H75" s="12" t="s">
        <v>265</v>
      </c>
      <c r="I75" s="12"/>
      <c r="J75" s="12"/>
      <c r="K75" s="12" t="s">
        <v>1215</v>
      </c>
      <c r="L75" s="12" t="s">
        <v>1219</v>
      </c>
      <c r="M75" s="12" t="s">
        <v>1220</v>
      </c>
      <c r="N75" s="11" t="s">
        <v>37</v>
      </c>
      <c r="O75" s="11" t="s">
        <v>37</v>
      </c>
      <c r="P75" s="11">
        <v>1</v>
      </c>
      <c r="Q75" s="11">
        <v>1</v>
      </c>
      <c r="R75" s="11" t="s">
        <v>37</v>
      </c>
      <c r="S75" s="55"/>
      <c r="T75" s="56"/>
      <c r="U75" s="46">
        <f t="shared" si="3"/>
        <v>0</v>
      </c>
      <c r="V75" s="47">
        <f t="shared" si="4"/>
        <v>0</v>
      </c>
      <c r="W75" s="57"/>
      <c r="X75" s="58"/>
    </row>
    <row r="76" spans="2:24" x14ac:dyDescent="0.25">
      <c r="B76" s="99">
        <v>70</v>
      </c>
      <c r="C76" s="3" t="s">
        <v>1021</v>
      </c>
      <c r="D76" s="137"/>
      <c r="E76" s="42">
        <v>1040400019</v>
      </c>
      <c r="F76" s="42">
        <v>1</v>
      </c>
      <c r="G76" s="12" t="s">
        <v>1225</v>
      </c>
      <c r="H76" s="12" t="s">
        <v>1222</v>
      </c>
      <c r="I76" s="12"/>
      <c r="J76" s="12"/>
      <c r="K76" s="12" t="s">
        <v>368</v>
      </c>
      <c r="L76" s="12" t="s">
        <v>1223</v>
      </c>
      <c r="M76" s="12" t="s">
        <v>1224</v>
      </c>
      <c r="N76" s="11" t="s">
        <v>37</v>
      </c>
      <c r="O76" s="11" t="s">
        <v>37</v>
      </c>
      <c r="P76" s="11">
        <v>99</v>
      </c>
      <c r="Q76" s="11">
        <v>99</v>
      </c>
      <c r="R76" s="11" t="s">
        <v>37</v>
      </c>
      <c r="S76" s="55"/>
      <c r="T76" s="56"/>
      <c r="U76" s="46">
        <f t="shared" si="3"/>
        <v>0</v>
      </c>
      <c r="V76" s="47">
        <f t="shared" si="4"/>
        <v>0</v>
      </c>
      <c r="W76" s="57"/>
      <c r="X76" s="58"/>
    </row>
    <row r="77" spans="2:24" x14ac:dyDescent="0.25">
      <c r="B77" s="99">
        <v>71</v>
      </c>
      <c r="C77" s="3" t="s">
        <v>1021</v>
      </c>
      <c r="D77" s="137"/>
      <c r="E77" s="42">
        <v>1040400025</v>
      </c>
      <c r="F77" s="42">
        <v>1</v>
      </c>
      <c r="G77" s="12" t="s">
        <v>1230</v>
      </c>
      <c r="H77" s="12" t="s">
        <v>1226</v>
      </c>
      <c r="I77" s="12"/>
      <c r="J77" s="12"/>
      <c r="K77" s="12" t="s">
        <v>1227</v>
      </c>
      <c r="L77" s="12" t="s">
        <v>1228</v>
      </c>
      <c r="M77" s="12" t="s">
        <v>1229</v>
      </c>
      <c r="N77" s="11" t="s">
        <v>37</v>
      </c>
      <c r="O77" s="11" t="s">
        <v>37</v>
      </c>
      <c r="P77" s="11">
        <v>5</v>
      </c>
      <c r="Q77" s="11">
        <v>5</v>
      </c>
      <c r="R77" s="11" t="s">
        <v>37</v>
      </c>
      <c r="S77" s="55"/>
      <c r="T77" s="56"/>
      <c r="U77" s="46">
        <f t="shared" si="3"/>
        <v>0</v>
      </c>
      <c r="V77" s="47">
        <f t="shared" si="4"/>
        <v>0</v>
      </c>
      <c r="W77" s="57"/>
      <c r="X77" s="58"/>
    </row>
    <row r="78" spans="2:24" x14ac:dyDescent="0.25">
      <c r="B78" s="99">
        <v>72</v>
      </c>
      <c r="C78" s="3" t="s">
        <v>1021</v>
      </c>
      <c r="D78" s="137"/>
      <c r="E78" s="42">
        <v>1040400106</v>
      </c>
      <c r="F78" s="42">
        <v>1</v>
      </c>
      <c r="G78" s="12" t="s">
        <v>1233</v>
      </c>
      <c r="H78" s="12" t="s">
        <v>1222</v>
      </c>
      <c r="I78" s="12"/>
      <c r="J78" s="12"/>
      <c r="K78" s="12" t="s">
        <v>368</v>
      </c>
      <c r="L78" s="12" t="s">
        <v>1231</v>
      </c>
      <c r="M78" s="12" t="s">
        <v>1232</v>
      </c>
      <c r="N78" s="11" t="s">
        <v>37</v>
      </c>
      <c r="O78" s="11" t="s">
        <v>37</v>
      </c>
      <c r="P78" s="11">
        <v>47</v>
      </c>
      <c r="Q78" s="11">
        <v>47</v>
      </c>
      <c r="R78" s="11" t="s">
        <v>37</v>
      </c>
      <c r="S78" s="55"/>
      <c r="T78" s="56"/>
      <c r="U78" s="46">
        <f t="shared" si="3"/>
        <v>0</v>
      </c>
      <c r="V78" s="47">
        <f t="shared" si="4"/>
        <v>0</v>
      </c>
      <c r="W78" s="57"/>
      <c r="X78" s="58"/>
    </row>
    <row r="79" spans="2:24" x14ac:dyDescent="0.25">
      <c r="B79" s="99">
        <v>73</v>
      </c>
      <c r="C79" s="3" t="s">
        <v>1021</v>
      </c>
      <c r="D79" s="137"/>
      <c r="E79" s="42">
        <v>1040400107</v>
      </c>
      <c r="F79" s="42">
        <v>1</v>
      </c>
      <c r="G79" s="12" t="s">
        <v>1236</v>
      </c>
      <c r="H79" s="12" t="s">
        <v>1222</v>
      </c>
      <c r="I79" s="12"/>
      <c r="J79" s="12"/>
      <c r="K79" s="12" t="s">
        <v>368</v>
      </c>
      <c r="L79" s="12" t="s">
        <v>1234</v>
      </c>
      <c r="M79" s="12" t="s">
        <v>1235</v>
      </c>
      <c r="N79" s="11" t="s">
        <v>37</v>
      </c>
      <c r="O79" s="11" t="s">
        <v>37</v>
      </c>
      <c r="P79" s="11">
        <v>22</v>
      </c>
      <c r="Q79" s="11">
        <v>22</v>
      </c>
      <c r="R79" s="11" t="s">
        <v>37</v>
      </c>
      <c r="S79" s="55"/>
      <c r="T79" s="56"/>
      <c r="U79" s="46">
        <f t="shared" si="3"/>
        <v>0</v>
      </c>
      <c r="V79" s="47">
        <f t="shared" si="4"/>
        <v>0</v>
      </c>
      <c r="W79" s="57"/>
      <c r="X79" s="58"/>
    </row>
    <row r="80" spans="2:24" x14ac:dyDescent="0.25">
      <c r="B80" s="99">
        <v>74</v>
      </c>
      <c r="C80" s="3" t="s">
        <v>1021</v>
      </c>
      <c r="D80" s="137"/>
      <c r="E80" s="42">
        <v>1040400125</v>
      </c>
      <c r="F80" s="42">
        <v>1</v>
      </c>
      <c r="G80" s="12" t="s">
        <v>1240</v>
      </c>
      <c r="H80" s="12" t="s">
        <v>1237</v>
      </c>
      <c r="I80" s="12"/>
      <c r="J80" s="12"/>
      <c r="K80" s="12" t="s">
        <v>707</v>
      </c>
      <c r="L80" s="12" t="s">
        <v>1238</v>
      </c>
      <c r="M80" s="12" t="s">
        <v>1239</v>
      </c>
      <c r="N80" s="11" t="s">
        <v>37</v>
      </c>
      <c r="O80" s="11" t="s">
        <v>37</v>
      </c>
      <c r="P80" s="11">
        <v>303</v>
      </c>
      <c r="Q80" s="11">
        <v>303</v>
      </c>
      <c r="R80" s="11" t="s">
        <v>37</v>
      </c>
      <c r="S80" s="55"/>
      <c r="T80" s="56"/>
      <c r="U80" s="46">
        <f t="shared" si="3"/>
        <v>0</v>
      </c>
      <c r="V80" s="47">
        <f t="shared" si="4"/>
        <v>0</v>
      </c>
      <c r="W80" s="57"/>
      <c r="X80" s="58"/>
    </row>
    <row r="81" spans="2:24" x14ac:dyDescent="0.25">
      <c r="B81" s="99">
        <v>75</v>
      </c>
      <c r="C81" s="3" t="s">
        <v>1021</v>
      </c>
      <c r="D81" s="137"/>
      <c r="E81" s="42">
        <v>1040400126</v>
      </c>
      <c r="F81" s="42">
        <v>1</v>
      </c>
      <c r="G81" s="12" t="s">
        <v>1244</v>
      </c>
      <c r="H81" s="12" t="s">
        <v>1241</v>
      </c>
      <c r="I81" s="12"/>
      <c r="J81" s="12"/>
      <c r="K81" s="12" t="s">
        <v>1172</v>
      </c>
      <c r="L81" s="12" t="s">
        <v>1242</v>
      </c>
      <c r="M81" s="12" t="s">
        <v>1243</v>
      </c>
      <c r="N81" s="11" t="s">
        <v>37</v>
      </c>
      <c r="O81" s="11" t="s">
        <v>37</v>
      </c>
      <c r="P81" s="11">
        <v>275</v>
      </c>
      <c r="Q81" s="11">
        <v>275</v>
      </c>
      <c r="R81" s="11" t="s">
        <v>37</v>
      </c>
      <c r="S81" s="55"/>
      <c r="T81" s="56"/>
      <c r="U81" s="46">
        <f t="shared" si="3"/>
        <v>0</v>
      </c>
      <c r="V81" s="47">
        <f t="shared" si="4"/>
        <v>0</v>
      </c>
      <c r="W81" s="57"/>
      <c r="X81" s="58"/>
    </row>
    <row r="82" spans="2:24" x14ac:dyDescent="0.25">
      <c r="B82" s="99">
        <v>76</v>
      </c>
      <c r="C82" s="3" t="s">
        <v>1021</v>
      </c>
      <c r="D82" s="137"/>
      <c r="E82" s="42">
        <v>1040420006</v>
      </c>
      <c r="F82" s="42">
        <v>1</v>
      </c>
      <c r="G82" s="12" t="s">
        <v>1245</v>
      </c>
      <c r="H82" s="12" t="s">
        <v>1095</v>
      </c>
      <c r="I82" s="12"/>
      <c r="J82" s="12"/>
      <c r="K82" s="12" t="s">
        <v>1202</v>
      </c>
      <c r="L82" s="12" t="s">
        <v>105</v>
      </c>
      <c r="M82" s="12" t="s">
        <v>105</v>
      </c>
      <c r="N82" s="11" t="s">
        <v>41</v>
      </c>
      <c r="O82" s="11" t="s">
        <v>41</v>
      </c>
      <c r="P82" s="11">
        <v>20</v>
      </c>
      <c r="Q82" s="11">
        <v>20</v>
      </c>
      <c r="R82" s="11" t="s">
        <v>41</v>
      </c>
      <c r="S82" s="55"/>
      <c r="T82" s="56"/>
      <c r="U82" s="46">
        <f t="shared" si="3"/>
        <v>0</v>
      </c>
      <c r="V82" s="47">
        <f t="shared" si="4"/>
        <v>0</v>
      </c>
      <c r="W82" s="57"/>
      <c r="X82" s="58"/>
    </row>
    <row r="83" spans="2:24" x14ac:dyDescent="0.25">
      <c r="B83" s="99">
        <v>77</v>
      </c>
      <c r="C83" s="3" t="s">
        <v>1021</v>
      </c>
      <c r="D83" s="137"/>
      <c r="E83" s="42">
        <v>1040420007</v>
      </c>
      <c r="F83" s="42">
        <v>1</v>
      </c>
      <c r="G83" s="12" t="s">
        <v>1247</v>
      </c>
      <c r="H83" s="12" t="s">
        <v>1095</v>
      </c>
      <c r="I83" s="12"/>
      <c r="J83" s="12"/>
      <c r="K83" s="12" t="s">
        <v>1202</v>
      </c>
      <c r="L83" s="12" t="s">
        <v>105</v>
      </c>
      <c r="M83" s="12" t="s">
        <v>1246</v>
      </c>
      <c r="N83" s="11" t="s">
        <v>41</v>
      </c>
      <c r="O83" s="11" t="s">
        <v>41</v>
      </c>
      <c r="P83" s="11">
        <v>24</v>
      </c>
      <c r="Q83" s="11">
        <v>24</v>
      </c>
      <c r="R83" s="11" t="s">
        <v>41</v>
      </c>
      <c r="S83" s="55"/>
      <c r="T83" s="56"/>
      <c r="U83" s="46">
        <f t="shared" si="3"/>
        <v>0</v>
      </c>
      <c r="V83" s="47">
        <f t="shared" si="4"/>
        <v>0</v>
      </c>
      <c r="W83" s="57"/>
      <c r="X83" s="58"/>
    </row>
    <row r="84" spans="2:24" x14ac:dyDescent="0.25">
      <c r="B84" s="99">
        <v>78</v>
      </c>
      <c r="C84" s="3" t="s">
        <v>1021</v>
      </c>
      <c r="D84" s="137"/>
      <c r="E84" s="42">
        <v>1040420008</v>
      </c>
      <c r="F84" s="42">
        <v>1</v>
      </c>
      <c r="G84" s="12" t="s">
        <v>1249</v>
      </c>
      <c r="H84" s="12" t="s">
        <v>1095</v>
      </c>
      <c r="I84" s="12"/>
      <c r="J84" s="12"/>
      <c r="K84" s="12" t="s">
        <v>1202</v>
      </c>
      <c r="L84" s="12" t="s">
        <v>105</v>
      </c>
      <c r="M84" s="12" t="s">
        <v>1248</v>
      </c>
      <c r="N84" s="11" t="s">
        <v>41</v>
      </c>
      <c r="O84" s="11" t="s">
        <v>41</v>
      </c>
      <c r="P84" s="11">
        <v>7</v>
      </c>
      <c r="Q84" s="11">
        <v>7</v>
      </c>
      <c r="R84" s="11" t="s">
        <v>41</v>
      </c>
      <c r="S84" s="55"/>
      <c r="T84" s="56"/>
      <c r="U84" s="46">
        <f t="shared" si="3"/>
        <v>0</v>
      </c>
      <c r="V84" s="47">
        <f t="shared" si="4"/>
        <v>0</v>
      </c>
      <c r="W84" s="57"/>
      <c r="X84" s="58"/>
    </row>
    <row r="85" spans="2:24" x14ac:dyDescent="0.25">
      <c r="B85" s="99">
        <v>79</v>
      </c>
      <c r="C85" s="3" t="s">
        <v>1021</v>
      </c>
      <c r="D85" s="137"/>
      <c r="E85" s="42">
        <v>1040420032</v>
      </c>
      <c r="F85" s="42">
        <v>1</v>
      </c>
      <c r="G85" s="12" t="s">
        <v>1254</v>
      </c>
      <c r="H85" s="12" t="s">
        <v>1250</v>
      </c>
      <c r="I85" s="12"/>
      <c r="J85" s="12"/>
      <c r="K85" s="12" t="s">
        <v>1251</v>
      </c>
      <c r="L85" s="12" t="s">
        <v>1252</v>
      </c>
      <c r="M85" s="12" t="s">
        <v>1253</v>
      </c>
      <c r="N85" s="11" t="s">
        <v>37</v>
      </c>
      <c r="O85" s="11" t="s">
        <v>37</v>
      </c>
      <c r="P85" s="11">
        <v>4</v>
      </c>
      <c r="Q85" s="11">
        <v>4</v>
      </c>
      <c r="R85" s="11" t="s">
        <v>37</v>
      </c>
      <c r="S85" s="55"/>
      <c r="T85" s="56"/>
      <c r="U85" s="46">
        <f t="shared" si="3"/>
        <v>0</v>
      </c>
      <c r="V85" s="47">
        <f t="shared" si="4"/>
        <v>0</v>
      </c>
      <c r="W85" s="57"/>
      <c r="X85" s="58"/>
    </row>
    <row r="86" spans="2:24" x14ac:dyDescent="0.25">
      <c r="B86" s="99">
        <v>80</v>
      </c>
      <c r="C86" s="3" t="s">
        <v>1021</v>
      </c>
      <c r="D86" s="137"/>
      <c r="E86" s="42">
        <v>1040420040</v>
      </c>
      <c r="F86" s="42">
        <v>1</v>
      </c>
      <c r="G86" s="12" t="s">
        <v>1257</v>
      </c>
      <c r="H86" s="12" t="s">
        <v>1250</v>
      </c>
      <c r="I86" s="12"/>
      <c r="J86" s="12"/>
      <c r="K86" s="12" t="s">
        <v>1251</v>
      </c>
      <c r="L86" s="12" t="s">
        <v>1255</v>
      </c>
      <c r="M86" s="12" t="s">
        <v>1256</v>
      </c>
      <c r="N86" s="11" t="s">
        <v>37</v>
      </c>
      <c r="O86" s="11" t="s">
        <v>37</v>
      </c>
      <c r="P86" s="11">
        <v>6</v>
      </c>
      <c r="Q86" s="11">
        <v>6</v>
      </c>
      <c r="R86" s="11" t="s">
        <v>37</v>
      </c>
      <c r="S86" s="55"/>
      <c r="T86" s="56"/>
      <c r="U86" s="46">
        <f t="shared" si="3"/>
        <v>0</v>
      </c>
      <c r="V86" s="47">
        <f t="shared" si="4"/>
        <v>0</v>
      </c>
      <c r="W86" s="57"/>
      <c r="X86" s="58"/>
    </row>
    <row r="87" spans="2:24" x14ac:dyDescent="0.25">
      <c r="B87" s="99">
        <v>81</v>
      </c>
      <c r="C87" s="3" t="s">
        <v>1021</v>
      </c>
      <c r="D87" s="137"/>
      <c r="E87" s="42">
        <v>1040420073</v>
      </c>
      <c r="F87" s="42">
        <v>1</v>
      </c>
      <c r="G87" s="12" t="s">
        <v>1258</v>
      </c>
      <c r="H87" s="12" t="s">
        <v>1095</v>
      </c>
      <c r="I87" s="12"/>
      <c r="J87" s="12"/>
      <c r="K87" s="12" t="s">
        <v>1202</v>
      </c>
      <c r="L87" s="12" t="s">
        <v>105</v>
      </c>
      <c r="M87" s="12" t="s">
        <v>105</v>
      </c>
      <c r="N87" s="11" t="s">
        <v>41</v>
      </c>
      <c r="O87" s="11" t="s">
        <v>41</v>
      </c>
      <c r="P87" s="11">
        <v>8</v>
      </c>
      <c r="Q87" s="11">
        <v>8</v>
      </c>
      <c r="R87" s="11" t="s">
        <v>41</v>
      </c>
      <c r="S87" s="55"/>
      <c r="T87" s="56"/>
      <c r="U87" s="46">
        <f t="shared" si="3"/>
        <v>0</v>
      </c>
      <c r="V87" s="47">
        <f t="shared" si="4"/>
        <v>0</v>
      </c>
      <c r="W87" s="57"/>
      <c r="X87" s="58"/>
    </row>
    <row r="88" spans="2:24" x14ac:dyDescent="0.25">
      <c r="B88" s="99">
        <v>82</v>
      </c>
      <c r="C88" s="3" t="s">
        <v>1021</v>
      </c>
      <c r="D88" s="137"/>
      <c r="E88" s="42">
        <v>1040420076</v>
      </c>
      <c r="F88" s="42">
        <v>1</v>
      </c>
      <c r="G88" s="12" t="s">
        <v>1263</v>
      </c>
      <c r="H88" s="12" t="s">
        <v>1259</v>
      </c>
      <c r="I88" s="12"/>
      <c r="J88" s="12"/>
      <c r="K88" s="12" t="s">
        <v>1260</v>
      </c>
      <c r="L88" s="12" t="s">
        <v>1261</v>
      </c>
      <c r="M88" s="12" t="s">
        <v>1262</v>
      </c>
      <c r="N88" s="11" t="s">
        <v>37</v>
      </c>
      <c r="O88" s="11" t="s">
        <v>37</v>
      </c>
      <c r="P88" s="11">
        <v>2</v>
      </c>
      <c r="Q88" s="11">
        <v>2</v>
      </c>
      <c r="R88" s="11" t="s">
        <v>37</v>
      </c>
      <c r="S88" s="55"/>
      <c r="T88" s="56"/>
      <c r="U88" s="46">
        <f t="shared" si="3"/>
        <v>0</v>
      </c>
      <c r="V88" s="47">
        <f t="shared" si="4"/>
        <v>0</v>
      </c>
      <c r="W88" s="57"/>
      <c r="X88" s="58"/>
    </row>
    <row r="89" spans="2:24" x14ac:dyDescent="0.25">
      <c r="B89" s="99">
        <v>83</v>
      </c>
      <c r="C89" s="3" t="s">
        <v>1021</v>
      </c>
      <c r="D89" s="137"/>
      <c r="E89" s="42">
        <v>1040420079</v>
      </c>
      <c r="F89" s="42">
        <v>1</v>
      </c>
      <c r="G89" s="12" t="s">
        <v>1267</v>
      </c>
      <c r="H89" s="12" t="s">
        <v>1250</v>
      </c>
      <c r="I89" s="12"/>
      <c r="J89" s="12"/>
      <c r="K89" s="12" t="s">
        <v>1264</v>
      </c>
      <c r="L89" s="12" t="s">
        <v>1265</v>
      </c>
      <c r="M89" s="12" t="s">
        <v>1266</v>
      </c>
      <c r="N89" s="11" t="s">
        <v>37</v>
      </c>
      <c r="O89" s="11" t="s">
        <v>37</v>
      </c>
      <c r="P89" s="11">
        <v>5</v>
      </c>
      <c r="Q89" s="11">
        <v>5</v>
      </c>
      <c r="R89" s="11" t="s">
        <v>37</v>
      </c>
      <c r="S89" s="55"/>
      <c r="T89" s="56"/>
      <c r="U89" s="46">
        <f t="shared" si="3"/>
        <v>0</v>
      </c>
      <c r="V89" s="47">
        <f t="shared" si="4"/>
        <v>0</v>
      </c>
      <c r="W89" s="57"/>
      <c r="X89" s="58"/>
    </row>
    <row r="90" spans="2:24" x14ac:dyDescent="0.25">
      <c r="B90" s="99">
        <v>84</v>
      </c>
      <c r="C90" s="3" t="s">
        <v>1021</v>
      </c>
      <c r="D90" s="137"/>
      <c r="E90" s="42">
        <v>1040420081</v>
      </c>
      <c r="F90" s="42">
        <v>1</v>
      </c>
      <c r="G90" s="12" t="s">
        <v>1270</v>
      </c>
      <c r="H90" s="12" t="s">
        <v>1250</v>
      </c>
      <c r="I90" s="12"/>
      <c r="J90" s="12"/>
      <c r="K90" s="12" t="s">
        <v>1264</v>
      </c>
      <c r="L90" s="12" t="s">
        <v>1268</v>
      </c>
      <c r="M90" s="12" t="s">
        <v>1269</v>
      </c>
      <c r="N90" s="11" t="s">
        <v>37</v>
      </c>
      <c r="O90" s="11" t="s">
        <v>37</v>
      </c>
      <c r="P90" s="11">
        <v>1</v>
      </c>
      <c r="Q90" s="11">
        <v>1</v>
      </c>
      <c r="R90" s="11" t="s">
        <v>37</v>
      </c>
      <c r="S90" s="55"/>
      <c r="T90" s="56"/>
      <c r="U90" s="46">
        <f t="shared" si="3"/>
        <v>0</v>
      </c>
      <c r="V90" s="47">
        <f t="shared" si="4"/>
        <v>0</v>
      </c>
      <c r="W90" s="57"/>
      <c r="X90" s="58"/>
    </row>
    <row r="91" spans="2:24" x14ac:dyDescent="0.25">
      <c r="B91" s="99">
        <v>85</v>
      </c>
      <c r="C91" s="3" t="s">
        <v>1021</v>
      </c>
      <c r="D91" s="138"/>
      <c r="E91" s="42">
        <v>1040420082</v>
      </c>
      <c r="F91" s="42">
        <v>1</v>
      </c>
      <c r="G91" s="12" t="s">
        <v>1274</v>
      </c>
      <c r="H91" s="12" t="s">
        <v>1271</v>
      </c>
      <c r="I91" s="12"/>
      <c r="J91" s="12"/>
      <c r="K91" s="12" t="s">
        <v>1264</v>
      </c>
      <c r="L91" s="12" t="s">
        <v>1272</v>
      </c>
      <c r="M91" s="12" t="s">
        <v>1273</v>
      </c>
      <c r="N91" s="11" t="s">
        <v>37</v>
      </c>
      <c r="O91" s="11" t="s">
        <v>37</v>
      </c>
      <c r="P91" s="11">
        <v>2</v>
      </c>
      <c r="Q91" s="11">
        <v>2</v>
      </c>
      <c r="R91" s="11" t="s">
        <v>37</v>
      </c>
      <c r="S91" s="55"/>
      <c r="T91" s="56"/>
      <c r="U91" s="46">
        <f t="shared" si="3"/>
        <v>0</v>
      </c>
      <c r="V91" s="47">
        <f t="shared" si="4"/>
        <v>0</v>
      </c>
      <c r="W91" s="57"/>
      <c r="X91" s="58"/>
    </row>
    <row r="92" spans="2:24" x14ac:dyDescent="0.25">
      <c r="B92" s="99">
        <v>86</v>
      </c>
      <c r="C92" s="3" t="s">
        <v>1025</v>
      </c>
      <c r="D92" s="136" t="s">
        <v>1025</v>
      </c>
      <c r="E92" s="42">
        <v>4010170296</v>
      </c>
      <c r="F92" s="42">
        <v>1</v>
      </c>
      <c r="G92" s="12" t="s">
        <v>1283</v>
      </c>
      <c r="H92" s="12" t="s">
        <v>1279</v>
      </c>
      <c r="I92" s="12"/>
      <c r="J92" s="12"/>
      <c r="K92" s="12" t="s">
        <v>1280</v>
      </c>
      <c r="L92" s="12" t="s">
        <v>1281</v>
      </c>
      <c r="M92" s="12" t="s">
        <v>1282</v>
      </c>
      <c r="N92" s="11" t="s">
        <v>37</v>
      </c>
      <c r="O92" s="11" t="s">
        <v>37</v>
      </c>
      <c r="P92" s="11">
        <v>38</v>
      </c>
      <c r="Q92" s="11">
        <v>38</v>
      </c>
      <c r="R92" s="11" t="s">
        <v>37</v>
      </c>
      <c r="S92" s="55"/>
      <c r="T92" s="56"/>
      <c r="U92" s="46">
        <f t="shared" si="3"/>
        <v>0</v>
      </c>
      <c r="V92" s="47">
        <f t="shared" si="4"/>
        <v>0</v>
      </c>
      <c r="W92" s="57"/>
      <c r="X92" s="58"/>
    </row>
    <row r="93" spans="2:24" x14ac:dyDescent="0.25">
      <c r="B93" s="99">
        <v>87</v>
      </c>
      <c r="C93" s="3" t="s">
        <v>1025</v>
      </c>
      <c r="D93" s="138"/>
      <c r="E93" s="42">
        <v>4010170596</v>
      </c>
      <c r="F93" s="42">
        <v>1</v>
      </c>
      <c r="G93" s="12" t="s">
        <v>1288</v>
      </c>
      <c r="H93" s="12" t="s">
        <v>1284</v>
      </c>
      <c r="I93" s="12"/>
      <c r="J93" s="12"/>
      <c r="K93" s="12" t="s">
        <v>1285</v>
      </c>
      <c r="L93" s="12" t="s">
        <v>1286</v>
      </c>
      <c r="M93" s="12" t="s">
        <v>1287</v>
      </c>
      <c r="N93" s="11" t="s">
        <v>37</v>
      </c>
      <c r="O93" s="11" t="s">
        <v>37</v>
      </c>
      <c r="P93" s="11">
        <v>20</v>
      </c>
      <c r="Q93" s="11">
        <v>20</v>
      </c>
      <c r="R93" s="11" t="s">
        <v>37</v>
      </c>
      <c r="S93" s="55"/>
      <c r="T93" s="56"/>
      <c r="U93" s="46">
        <f t="shared" si="3"/>
        <v>0</v>
      </c>
      <c r="V93" s="47">
        <f t="shared" si="4"/>
        <v>0</v>
      </c>
      <c r="W93" s="57"/>
      <c r="X93" s="58"/>
    </row>
    <row r="94" spans="2:24" x14ac:dyDescent="0.25">
      <c r="B94" s="99">
        <v>88</v>
      </c>
      <c r="C94" s="3" t="s">
        <v>1027</v>
      </c>
      <c r="D94" s="136" t="s">
        <v>1027</v>
      </c>
      <c r="E94" s="42">
        <v>1040080025</v>
      </c>
      <c r="F94" s="42">
        <v>1</v>
      </c>
      <c r="G94" s="12" t="s">
        <v>1132</v>
      </c>
      <c r="H94" s="12" t="s">
        <v>1128</v>
      </c>
      <c r="I94" s="12"/>
      <c r="J94" s="12"/>
      <c r="K94" s="12" t="s">
        <v>1129</v>
      </c>
      <c r="L94" s="12" t="s">
        <v>1130</v>
      </c>
      <c r="M94" s="12" t="s">
        <v>1131</v>
      </c>
      <c r="N94" s="11" t="s">
        <v>41</v>
      </c>
      <c r="O94" s="11" t="s">
        <v>41</v>
      </c>
      <c r="P94" s="11">
        <v>31</v>
      </c>
      <c r="Q94" s="11">
        <v>31</v>
      </c>
      <c r="R94" s="11" t="s">
        <v>41</v>
      </c>
      <c r="S94" s="55"/>
      <c r="T94" s="56"/>
      <c r="U94" s="46">
        <f t="shared" si="3"/>
        <v>0</v>
      </c>
      <c r="V94" s="47">
        <f t="shared" si="4"/>
        <v>0</v>
      </c>
      <c r="W94" s="57"/>
      <c r="X94" s="58"/>
    </row>
    <row r="95" spans="2:24" x14ac:dyDescent="0.25">
      <c r="B95" s="99">
        <v>89</v>
      </c>
      <c r="C95" s="3" t="s">
        <v>1027</v>
      </c>
      <c r="D95" s="137"/>
      <c r="E95" s="42">
        <v>4010250001</v>
      </c>
      <c r="F95" s="42">
        <v>1</v>
      </c>
      <c r="G95" s="12" t="s">
        <v>1293</v>
      </c>
      <c r="H95" s="12" t="s">
        <v>1290</v>
      </c>
      <c r="I95" s="12"/>
      <c r="J95" s="12"/>
      <c r="K95" s="12" t="s">
        <v>1291</v>
      </c>
      <c r="L95" s="12" t="s">
        <v>1292</v>
      </c>
      <c r="M95" s="12" t="s">
        <v>105</v>
      </c>
      <c r="N95" s="11" t="s">
        <v>41</v>
      </c>
      <c r="O95" s="11" t="s">
        <v>41</v>
      </c>
      <c r="P95" s="11">
        <v>91</v>
      </c>
      <c r="Q95" s="11">
        <v>91</v>
      </c>
      <c r="R95" s="11" t="s">
        <v>41</v>
      </c>
      <c r="S95" s="55"/>
      <c r="T95" s="56"/>
      <c r="U95" s="46">
        <f t="shared" si="3"/>
        <v>0</v>
      </c>
      <c r="V95" s="47">
        <f t="shared" si="4"/>
        <v>0</v>
      </c>
      <c r="W95" s="57"/>
      <c r="X95" s="58"/>
    </row>
    <row r="96" spans="2:24" x14ac:dyDescent="0.25">
      <c r="B96" s="99">
        <v>90</v>
      </c>
      <c r="C96" s="3" t="s">
        <v>1027</v>
      </c>
      <c r="D96" s="138"/>
      <c r="E96" s="42">
        <v>4010250019</v>
      </c>
      <c r="F96" s="42">
        <v>1</v>
      </c>
      <c r="G96" s="12" t="s">
        <v>1297</v>
      </c>
      <c r="H96" s="12" t="s">
        <v>1296</v>
      </c>
      <c r="I96" s="12"/>
      <c r="J96" s="12"/>
      <c r="K96" s="12" t="s">
        <v>1294</v>
      </c>
      <c r="L96" s="12" t="s">
        <v>1295</v>
      </c>
      <c r="M96" s="12" t="s">
        <v>105</v>
      </c>
      <c r="N96" s="11" t="s">
        <v>37</v>
      </c>
      <c r="O96" s="11" t="s">
        <v>37</v>
      </c>
      <c r="P96" s="11">
        <v>2</v>
      </c>
      <c r="Q96" s="11">
        <v>2</v>
      </c>
      <c r="R96" s="11" t="s">
        <v>37</v>
      </c>
      <c r="S96" s="55"/>
      <c r="T96" s="56"/>
      <c r="U96" s="46">
        <f t="shared" si="3"/>
        <v>0</v>
      </c>
      <c r="V96" s="47">
        <f t="shared" si="4"/>
        <v>0</v>
      </c>
      <c r="W96" s="57"/>
      <c r="X96" s="58"/>
    </row>
    <row r="97" spans="2:24" x14ac:dyDescent="0.25">
      <c r="B97" s="99">
        <v>91</v>
      </c>
      <c r="C97" s="3" t="s">
        <v>1026</v>
      </c>
      <c r="D97" s="136" t="s">
        <v>1026</v>
      </c>
      <c r="E97" s="42">
        <v>4010200118</v>
      </c>
      <c r="F97" s="42">
        <v>1</v>
      </c>
      <c r="G97" s="12" t="s">
        <v>1017</v>
      </c>
      <c r="H97" s="12" t="s">
        <v>1289</v>
      </c>
      <c r="I97" s="12"/>
      <c r="J97" s="12"/>
      <c r="K97" s="12" t="s">
        <v>1202</v>
      </c>
      <c r="L97" s="12" t="s">
        <v>105</v>
      </c>
      <c r="M97" s="12" t="s">
        <v>105</v>
      </c>
      <c r="N97" s="11" t="s">
        <v>41</v>
      </c>
      <c r="O97" s="11" t="s">
        <v>41</v>
      </c>
      <c r="P97" s="11">
        <v>72</v>
      </c>
      <c r="Q97" s="11">
        <v>72</v>
      </c>
      <c r="R97" s="11" t="s">
        <v>41</v>
      </c>
      <c r="S97" s="55"/>
      <c r="T97" s="56"/>
      <c r="U97" s="46">
        <f t="shared" si="3"/>
        <v>0</v>
      </c>
      <c r="V97" s="47">
        <f t="shared" si="4"/>
        <v>0</v>
      </c>
      <c r="W97" s="57"/>
      <c r="X97" s="58"/>
    </row>
    <row r="98" spans="2:24" x14ac:dyDescent="0.25">
      <c r="B98" s="99">
        <v>92</v>
      </c>
      <c r="C98" s="3" t="s">
        <v>1026</v>
      </c>
      <c r="D98" s="137"/>
      <c r="E98" s="42">
        <v>4010150026</v>
      </c>
      <c r="F98" s="42">
        <v>1</v>
      </c>
      <c r="G98" s="12" t="s">
        <v>1278</v>
      </c>
      <c r="H98" s="12" t="s">
        <v>1275</v>
      </c>
      <c r="I98" s="12"/>
      <c r="J98" s="12"/>
      <c r="K98" s="12" t="s">
        <v>1276</v>
      </c>
      <c r="L98" s="12" t="s">
        <v>1277</v>
      </c>
      <c r="M98" s="12" t="s">
        <v>105</v>
      </c>
      <c r="N98" s="11" t="s">
        <v>41</v>
      </c>
      <c r="O98" s="11" t="s">
        <v>41</v>
      </c>
      <c r="P98" s="11">
        <v>193</v>
      </c>
      <c r="Q98" s="11">
        <v>193</v>
      </c>
      <c r="R98" s="11" t="s">
        <v>41</v>
      </c>
      <c r="S98" s="55"/>
      <c r="T98" s="56"/>
      <c r="U98" s="46">
        <f t="shared" si="3"/>
        <v>0</v>
      </c>
      <c r="V98" s="47">
        <f t="shared" si="4"/>
        <v>0</v>
      </c>
      <c r="W98" s="57"/>
      <c r="X98" s="58"/>
    </row>
    <row r="99" spans="2:24" x14ac:dyDescent="0.25">
      <c r="B99" s="99">
        <v>93</v>
      </c>
      <c r="C99" s="3" t="s">
        <v>1026</v>
      </c>
      <c r="D99" s="138"/>
      <c r="E99" s="42">
        <v>4010991995</v>
      </c>
      <c r="F99" s="42">
        <v>1</v>
      </c>
      <c r="G99" s="12" t="s">
        <v>1300</v>
      </c>
      <c r="H99" s="12" t="s">
        <v>1128</v>
      </c>
      <c r="I99" s="12"/>
      <c r="J99" s="12"/>
      <c r="K99" s="12" t="s">
        <v>1298</v>
      </c>
      <c r="L99" s="12" t="s">
        <v>1299</v>
      </c>
      <c r="M99" s="12" t="s">
        <v>105</v>
      </c>
      <c r="N99" s="11" t="s">
        <v>41</v>
      </c>
      <c r="O99" s="11" t="s">
        <v>41</v>
      </c>
      <c r="P99" s="11">
        <v>48</v>
      </c>
      <c r="Q99" s="11">
        <v>48</v>
      </c>
      <c r="R99" s="11" t="s">
        <v>41</v>
      </c>
      <c r="S99" s="55"/>
      <c r="T99" s="56"/>
      <c r="U99" s="46">
        <f t="shared" si="3"/>
        <v>0</v>
      </c>
      <c r="V99" s="47">
        <f t="shared" si="4"/>
        <v>0</v>
      </c>
      <c r="W99" s="57"/>
      <c r="X99" s="58"/>
    </row>
    <row r="100" spans="2:24" x14ac:dyDescent="0.25">
      <c r="R100" s="132" t="s">
        <v>1312</v>
      </c>
      <c r="S100" s="132"/>
      <c r="T100" s="132"/>
      <c r="U100" s="132"/>
      <c r="V100" s="48">
        <f>SUM(V7:V99)</f>
        <v>0</v>
      </c>
    </row>
    <row r="101" spans="2:24" x14ac:dyDescent="0.25">
      <c r="R101" s="133" t="s">
        <v>1313</v>
      </c>
      <c r="S101" s="133"/>
      <c r="T101" s="133"/>
      <c r="U101" s="133"/>
      <c r="V101" s="48">
        <f>V100*5</f>
        <v>0</v>
      </c>
    </row>
  </sheetData>
  <sortState xmlns:xlrd2="http://schemas.microsoft.com/office/spreadsheetml/2017/richdata2" ref="B7:X99">
    <sortCondition ref="B7:B99"/>
  </sortState>
  <mergeCells count="14">
    <mergeCell ref="R100:U100"/>
    <mergeCell ref="R101:U101"/>
    <mergeCell ref="B2:X2"/>
    <mergeCell ref="B4:X4"/>
    <mergeCell ref="D97:D99"/>
    <mergeCell ref="D53:D55"/>
    <mergeCell ref="D56:D65"/>
    <mergeCell ref="D66:D91"/>
    <mergeCell ref="D7:D18"/>
    <mergeCell ref="D19:D30"/>
    <mergeCell ref="D31:D52"/>
    <mergeCell ref="D92:D93"/>
    <mergeCell ref="D94:D96"/>
    <mergeCell ref="K19:M30"/>
  </mergeCells>
  <pageMargins left="0.7" right="0.7" top="0.75" bottom="0.75" header="0.3" footer="0.3"/>
  <pageSetup orientation="portrait" r:id="rId1"/>
  <ignoredErrors>
    <ignoredError sqref="L7:M18 L31:M9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Bidder Overview</vt:lpstr>
      <vt:lpstr>References</vt:lpstr>
      <vt:lpstr>Questionnaire</vt:lpstr>
      <vt:lpstr>Pricing Proposal - Grocery</vt:lpstr>
      <vt:lpstr>Coffee &amp; Bev Equipment</vt:lpstr>
      <vt:lpstr>Pricing Proposal - Coffee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2025-01-31T18:59:47Z</dcterms:modified>
</cp:coreProperties>
</file>