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W:\PR_Purchasing1\RFPs RFQs\RFP_RFQ Packets\SGC-0080-26STH Area of Refuge System &amp; Signage\1 RFP Documents\"/>
    </mc:Choice>
  </mc:AlternateContent>
  <xr:revisionPtr revIDLastSave="0" documentId="13_ncr:1_{A018E51E-FBB8-4D84-81C9-B8887E764B6B}" xr6:coauthVersionLast="47" xr6:coauthVersionMax="47" xr10:uidLastSave="{00000000-0000-0000-0000-000000000000}"/>
  <bookViews>
    <workbookView xWindow="-120" yWindow="-120" windowWidth="29040" windowHeight="15720" tabRatio="659" xr2:uid="{00000000-000D-0000-FFFF-FFFF00000000}"/>
  </bookViews>
  <sheets>
    <sheet name="Instructions" sheetId="1" r:id="rId1"/>
    <sheet name="Overview" sheetId="9" r:id="rId2"/>
    <sheet name="SOW" sheetId="11" r:id="rId3"/>
    <sheet name="Bidder Questions" sheetId="10" r:id="rId4"/>
    <sheet name="Pricing" sheetId="8"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4" i="8" l="1"/>
  <c r="D13" i="8"/>
  <c r="D4" i="8"/>
  <c r="D3" i="8"/>
  <c r="D5" i="8"/>
  <c r="D15" i="8" l="1"/>
  <c r="D16" i="8" s="1"/>
  <c r="D6" i="8"/>
  <c r="D7" i="8" s="1"/>
  <c r="D8" i="8"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<sst xmlns="http://schemas.openxmlformats.org/spreadsheetml/2006/main" count="131" uniqueCount="93">
  <si>
    <t>BIDDER INSTRUCTIONS:</t>
  </si>
  <si>
    <t>YES</t>
  </si>
  <si>
    <t>NO</t>
  </si>
  <si>
    <t>COMMENTS</t>
  </si>
  <si>
    <t>Bidder Name</t>
  </si>
  <si>
    <t>Location</t>
  </si>
  <si>
    <t>In Business Since</t>
  </si>
  <si>
    <t># of Employees</t>
  </si>
  <si>
    <t># of Clients</t>
  </si>
  <si>
    <t>Industries Served</t>
  </si>
  <si>
    <t>Company Overview</t>
  </si>
  <si>
    <t>Product Solution Overview</t>
  </si>
  <si>
    <t>Service Overview</t>
  </si>
  <si>
    <t>Please complete the following tabs as instructed (in each tab):</t>
  </si>
  <si>
    <t>ID</t>
  </si>
  <si>
    <t>BIDDER OVERVIEW</t>
  </si>
  <si>
    <t>VENDOR MINIMUM REQUIREMENTS</t>
  </si>
  <si>
    <t>Tab 2 - Bidder Overview</t>
  </si>
  <si>
    <t>Tab 3 - Scope of Work</t>
  </si>
  <si>
    <t>Tab 4 - Bidder Questions</t>
  </si>
  <si>
    <t>Tab 5 - Pricing</t>
  </si>
  <si>
    <t>SCOPE OF WORK</t>
  </si>
  <si>
    <t>END OF SOW</t>
  </si>
  <si>
    <t>Are you able to meet the specifications provided?  
If No, please explain in Comments section.</t>
  </si>
  <si>
    <t>Can you confirm your typical work days &amp; times?</t>
  </si>
  <si>
    <t xml:space="preserve">Can you confirm your earliest availability to start? </t>
  </si>
  <si>
    <t xml:space="preserve">Do you provide any discounts, such as early payment?
If Yes, please explain in the Comments section. </t>
  </si>
  <si>
    <t>Will you accept SGC's Terms &amp; Conditions as mentioned in the RFP document?
If No, please explain in Comments section.</t>
  </si>
  <si>
    <t xml:space="preserve">INSTRUCTIONS:  Please answer YES or NO to all questions below by placing an "X" in the appropriate column. Add any additional information in the COMMENTS column as needed or required. Please provide as much detail as possible. </t>
  </si>
  <si>
    <t>INSTRUCTIONS:  Please provide a clear review of all pricing and pricing terms for the Scope of Services specified in Exhibit A tab 3.</t>
  </si>
  <si>
    <t>Can you confirm the lead time required for you to have all materials available &amp; on site to complete the SOW?</t>
  </si>
  <si>
    <t>Do you understand the TERO Requirements involved?</t>
  </si>
  <si>
    <t>Can you provide any warranties associated with the equipment and/or installation?</t>
  </si>
  <si>
    <t>Are there any tariffs associated with your quotation?</t>
  </si>
  <si>
    <t>Labor for installation must include the following:</t>
  </si>
  <si>
    <t>QTY</t>
  </si>
  <si>
    <t xml:space="preserve">PRICE </t>
  </si>
  <si>
    <t>TOTAL</t>
  </si>
  <si>
    <t>SUBTOTAL</t>
  </si>
  <si>
    <t>-</t>
  </si>
  <si>
    <t>TERO (5%) - Tribal Employment Rights Ordinance</t>
  </si>
  <si>
    <t>Provisions:</t>
  </si>
  <si>
    <t>Submittals:</t>
  </si>
  <si>
    <t xml:space="preserve"> Proposal for upgrade must include:</t>
  </si>
  <si>
    <t>2.) Any applicable warranties</t>
  </si>
  <si>
    <t>(c)Any travel expenses for installation team</t>
  </si>
  <si>
    <t xml:space="preserve">SNRC is seeking a qualified vendor to repair or replace the existing area of refuge system (current system specs below) at the Seneca Niagara Resort &amp; Casino. </t>
  </si>
  <si>
    <t>Existing System: at 310 4th Street, Niagara Falls, NY 14303</t>
  </si>
  <si>
    <t>Type: Area of Refuge / Emergency Communication System</t>
  </si>
  <si>
    <r>
      <rPr>
        <sz val="11"/>
        <color theme="1"/>
        <rFont val="Calibri"/>
        <family val="2"/>
        <scheme val="minor"/>
      </rPr>
      <t>Manufacturer:</t>
    </r>
    <r>
      <rPr>
        <b/>
        <sz val="11"/>
        <color theme="1"/>
        <rFont val="Calibri"/>
        <family val="2"/>
        <scheme val="minor"/>
      </rPr>
      <t xml:space="preserve">  Housing Device, Inc.</t>
    </r>
  </si>
  <si>
    <r>
      <t xml:space="preserve">Call Stations: </t>
    </r>
    <r>
      <rPr>
        <sz val="11"/>
        <color theme="1"/>
        <rFont val="Calibri"/>
        <family val="2"/>
        <scheme val="minor"/>
      </rPr>
      <t>HDI-ADA-100A</t>
    </r>
    <r>
      <rPr>
        <b/>
        <sz val="11"/>
        <color theme="1"/>
        <rFont val="Calibri"/>
        <family val="2"/>
        <scheme val="minor"/>
      </rPr>
      <t xml:space="preserve">; QTY: </t>
    </r>
    <r>
      <rPr>
        <sz val="11"/>
        <color theme="1"/>
        <rFont val="Calibri"/>
        <family val="2"/>
        <scheme val="minor"/>
      </rPr>
      <t>56</t>
    </r>
  </si>
  <si>
    <r>
      <t>Master Station</t>
    </r>
    <r>
      <rPr>
        <sz val="11"/>
        <color theme="1"/>
        <rFont val="Calibri"/>
        <family val="2"/>
        <scheme val="minor"/>
      </rPr>
      <t xml:space="preserve">: Model HDI-ADA-100 MS-30; </t>
    </r>
    <r>
      <rPr>
        <b/>
        <sz val="11"/>
        <color theme="1"/>
        <rFont val="Calibri"/>
        <family val="2"/>
        <scheme val="minor"/>
      </rPr>
      <t xml:space="preserve">QTY: </t>
    </r>
    <r>
      <rPr>
        <sz val="11"/>
        <color theme="1"/>
        <rFont val="Calibri"/>
        <family val="2"/>
        <scheme val="minor"/>
      </rPr>
      <t>2</t>
    </r>
  </si>
  <si>
    <t>NORTH STAIRWELL LOCATIONS (ECHO 2)</t>
  </si>
  <si>
    <t>SOUTH STAIRWELL LOCATIONS (ECHO 2)</t>
  </si>
  <si>
    <t>3.) As ALTERNATE include extended warranties</t>
  </si>
  <si>
    <t>(d)System wiring to comply with EIA and NEC standards and all applicable state and local codes</t>
  </si>
  <si>
    <t xml:space="preserve">Any modifications required to accommodate the replacement system proposed shall be completed by the awarded vendor within this scope of work and included in the cost of materials and labor.  </t>
  </si>
  <si>
    <t>All necessary equipment to the following minimum requirements:</t>
  </si>
  <si>
    <t>(b) Proposed solutions must demonstrate full compatibility with the existing infrastructure and electrical systems</t>
  </si>
  <si>
    <t xml:space="preserve">(a)Removal and disposal of all materials and equipment from existing and outgoing system (LED Panels, ancillary equipment, packaging).  </t>
  </si>
  <si>
    <t>(a) All necessary equipment and hardware for repair or replacement of existing system</t>
  </si>
  <si>
    <r>
      <t xml:space="preserve">Call Stations </t>
    </r>
    <r>
      <rPr>
        <b/>
        <sz val="11"/>
        <color theme="1"/>
        <rFont val="Calibri"/>
        <family val="2"/>
        <scheme val="minor"/>
      </rPr>
      <t>QTY 56</t>
    </r>
    <r>
      <rPr>
        <sz val="11"/>
        <color theme="1"/>
        <rFont val="Calibri"/>
        <family val="2"/>
        <scheme val="minor"/>
      </rPr>
      <t>: Cornell Sentinel 4200 Series Analog or approved equivalent</t>
    </r>
  </si>
  <si>
    <t>2.)Repalcement of all applicable AoR lighting and signage to comply with current standard and codes.  Additional signage needed as applicable.</t>
  </si>
  <si>
    <t>1.) Repair or replace the existing Area of Refuge system to the following minimum specifications:</t>
  </si>
  <si>
    <r>
      <t xml:space="preserve">Master Stations </t>
    </r>
    <r>
      <rPr>
        <b/>
        <sz val="11"/>
        <color theme="1"/>
        <rFont val="Calibri"/>
        <family val="2"/>
        <scheme val="minor"/>
      </rPr>
      <t>QTY 1 or 2</t>
    </r>
    <r>
      <rPr>
        <sz val="11"/>
        <color theme="1"/>
        <rFont val="Calibri"/>
        <family val="2"/>
        <scheme val="minor"/>
      </rPr>
      <t>: Cornell A-4212 or approved equivalent  (location of install subject to change)</t>
    </r>
  </si>
  <si>
    <t>(c)Proposals should include all required hardware, software, and labor for upgrade including 4 hours of training on new system.</t>
  </si>
  <si>
    <t>(b)Integration at existing equipment locations and potential new locations for master stations.</t>
  </si>
  <si>
    <t>1.) Literature shall be provided that indicate dimensions, weights, capabilities of all aspects of hardwareand software included in proposal</t>
  </si>
  <si>
    <t>4.) Preventative maintenance plan - based on manufacturer recommendation.</t>
  </si>
  <si>
    <t>Can you confirm the number of technicians that will be installing the system and how many days it will take to complete?</t>
  </si>
  <si>
    <t>Extended Warranty Option</t>
  </si>
  <si>
    <t>Preventative Maintenance Plan Option</t>
  </si>
  <si>
    <t xml:space="preserve">Must be ADA Compliant, signage must clearly states that this is an area of refuge with an accessibility logo and must be no higher than 48" from the ground.  </t>
  </si>
  <si>
    <t>COMPONENTS</t>
  </si>
  <si>
    <t>SNRC PRICING &amp; PRICING TERMS</t>
  </si>
  <si>
    <t>SARC PRICING &amp; PRICING TERMS</t>
  </si>
  <si>
    <t xml:space="preserve">Cornell A-4212 or approved equivalent (MATERIALS) </t>
  </si>
  <si>
    <t>Cornell Sentinel 4200 Series Analog or approved equivalent (MATERIALS)</t>
  </si>
  <si>
    <t xml:space="preserve">Installation (LABOR) </t>
  </si>
  <si>
    <t xml:space="preserve">Cornell A-4212 or approved equivalent (MATERIALS)  </t>
  </si>
  <si>
    <t>SENECA NIAGARA RESORT &amp; CASINO</t>
  </si>
  <si>
    <t>SENECA ALLEGANY RESORT &amp; CASINO</t>
  </si>
  <si>
    <t>Existing System: at 777 Seneca Allegany Boulevard</t>
  </si>
  <si>
    <r>
      <rPr>
        <sz val="11"/>
        <color theme="1"/>
        <rFont val="Calibri"/>
        <family val="2"/>
        <scheme val="minor"/>
      </rPr>
      <t>Manufacturer:</t>
    </r>
    <r>
      <rPr>
        <b/>
        <sz val="11"/>
        <color theme="1"/>
        <rFont val="Calibri"/>
        <family val="2"/>
        <scheme val="minor"/>
      </rPr>
      <t xml:space="preserve">  Cornell Communications</t>
    </r>
  </si>
  <si>
    <r>
      <t>Master Station</t>
    </r>
    <r>
      <rPr>
        <sz val="11"/>
        <color theme="1"/>
        <rFont val="Calibri"/>
        <family val="2"/>
        <scheme val="minor"/>
      </rPr>
      <t xml:space="preserve">: Cornell A-4212; </t>
    </r>
    <r>
      <rPr>
        <b/>
        <sz val="11"/>
        <color theme="1"/>
        <rFont val="Calibri"/>
        <family val="2"/>
        <scheme val="minor"/>
      </rPr>
      <t>QTY: 1</t>
    </r>
  </si>
  <si>
    <t>As an option; SARC is seeking a qualified vendor to add one (1) master staton to (current system specs below) at the Seneca Allegany Resort &amp; Casino. Must be compatible with system master station described below.</t>
  </si>
  <si>
    <r>
      <t xml:space="preserve">Call Stations: </t>
    </r>
    <r>
      <rPr>
        <sz val="11"/>
        <color theme="1"/>
        <rFont val="Calibri"/>
        <family val="2"/>
        <scheme val="minor"/>
      </rPr>
      <t>Cornell Sentinel 4200 Series Analog</t>
    </r>
    <r>
      <rPr>
        <b/>
        <sz val="11"/>
        <color theme="1"/>
        <rFont val="Calibri"/>
        <family val="2"/>
        <scheme val="minor"/>
      </rPr>
      <t>; QTY: 11 are existing and do not require repalcement.  Master station must be compatible with these call stations.</t>
    </r>
  </si>
  <si>
    <t>SOUTHWEST STAIRWELL - NEW TOWER</t>
  </si>
  <si>
    <r>
      <t xml:space="preserve">Master Stations </t>
    </r>
    <r>
      <rPr>
        <b/>
        <sz val="11"/>
        <color theme="1"/>
        <rFont val="Calibri"/>
        <family val="2"/>
        <scheme val="minor"/>
      </rPr>
      <t xml:space="preserve">QTY 1: </t>
    </r>
    <r>
      <rPr>
        <sz val="11"/>
        <color theme="1"/>
        <rFont val="Calibri"/>
        <family val="2"/>
        <scheme val="minor"/>
      </rPr>
      <t>Cornell A-4212 or approved equivalent  (location of install subject to change)</t>
    </r>
  </si>
  <si>
    <t>1.) Install one (1) master station in addition to existing Area of Refuge system at the dispatcher desk located in the back
of building to the following minimum specifications:</t>
  </si>
  <si>
    <t>(a)Integration at new locations for master station.</t>
  </si>
  <si>
    <t>(b)Any travel expenses for installation team</t>
  </si>
  <si>
    <t>(c)System wiring to comply with EIA and NEC standards and all applicable state and local codes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</si>
</sst>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9" x14ac:knownFonts="1">
    <font>
      <sz val="11"/>
      <color theme="1"/>
      <name val="Calibri"/>
      <family val="2"/>
      <scheme val="minor"/>
    </font>
    <font>
      <b/>
      <u/>
      <sz val="11"/>
      <color theme="1"/>
      <name val="Calibri"/>
      <family val="2"/>
      <scheme val="minor"/>
    </font>
    <font>
      <b/>
      <sz val="12"/>
      <color rgb="FFFFFFFF"/>
      <name val="Calibri"/>
      <family val="2"/>
    </font>
    <font>
      <sz val="12"/>
      <color theme="1"/>
      <name val="Calibri"/>
      <family val="2"/>
      <scheme val="minor"/>
    </font>
    <font>
      <b/>
      <sz val="12"/>
      <name val="Calibri"/>
      <family val="2"/>
    </font>
    <font>
      <b/>
      <sz val="12"/>
      <color theme="1"/>
      <name val="Calibri"/>
      <family val="2"/>
      <scheme val="minor"/>
    </font>
    <font>
      <sz val="11"/>
      <name val="Calibri"/>
      <family val="2"/>
      <scheme val="minor"/>
    </font>
    <font>
      <b/>
      <sz val="11"/>
      <color theme="1"/>
      <name val="Calibri"/>
      <family val="2"/>
      <scheme val="minor"/>
    </font>
    <font>
      <b/>
      <sz val="11"/>
      <color rgb="FFFF0000"/>
      <name val="Calibri"/>
      <family val="2"/>
      <scheme val="minor"/>
    </font>
  </fonts>
  <fills count="8">
    <fill>
      <patternFill patternType="none"/>
    </fill>
    <fill>
      <patternFill patternType="gray125"/>
    </fill>
    <fill>
      <patternFill patternType="solid">
        <fgColor rgb="FF36609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B050"/>
        <bgColor indexed="64"/>
      </patternFill>
    </fill>
    <fill>
      <patternFill patternType="solid">
        <fgColor rgb="FFA848B8"/>
        <bgColor indexed="64"/>
      </patternFill>
    </fill>
    <fill>
      <patternFill patternType="solid">
        <fgColor rgb="FF7030A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medium">
        <color indexed="64"/>
      </left>
      <right/>
      <top style="medium">
        <color indexed="64"/>
      </top>
      <bottom style="medium">
        <color indexed="64"/>
      </bottom>
      <diagonal/>
    </border>
    <border>
      <left style="thin">
        <color indexed="64"/>
      </left>
      <right style="medium">
        <color indexed="64"/>
      </right>
      <top/>
      <bottom/>
      <diagonal/>
    </border>
  </borders>
  <cellStyleXfs count="1">
    <xf numFmtId="0" fontId="0" fillId="0" borderId="0"/>
  </cellStyleXfs>
  <cellXfs count="51">
    <xf numFmtId="0" fontId="0" fillId="0" borderId="0" xfId="0"/>
    <xf numFmtId="0" fontId="3" fillId="0" borderId="0" xfId="0" applyFont="1" applyAlignment="1"/>
    <xf numFmtId="0" fontId="0" fillId="0" borderId="0" xfId="0" applyAlignment="1">
      <alignment vertical="center" wrapText="1"/>
    </xf>
    <xf numFmtId="0" fontId="0" fillId="0" borderId="1" xfId="0" applyBorder="1" applyAlignment="1">
      <alignment vertical="center" wrapText="1"/>
    </xf>
    <xf numFmtId="0" fontId="1" fillId="0" borderId="1" xfId="0" applyFont="1" applyBorder="1"/>
    <xf numFmtId="0" fontId="0" fillId="0" borderId="1" xfId="0" applyBorder="1"/>
    <xf numFmtId="0" fontId="6" fillId="0" borderId="0" xfId="0" applyFont="1" applyFill="1" applyAlignment="1">
      <alignment horizontal="center" vertical="center" wrapText="1"/>
    </xf>
    <xf numFmtId="0" fontId="0" fillId="0" borderId="1" xfId="0" applyBorder="1" applyAlignment="1">
      <alignment horizontal="left" vertical="center" wrapText="1"/>
    </xf>
    <xf numFmtId="0" fontId="2" fillId="2" borderId="2" xfId="0" applyFont="1" applyFill="1" applyBorder="1" applyAlignment="1">
      <alignment vertical="center" wrapText="1"/>
    </xf>
    <xf numFmtId="0" fontId="0" fillId="0" borderId="0" xfId="0" applyAlignment="1">
      <alignment horizontal="center" vertical="center" wrapText="1"/>
    </xf>
    <xf numFmtId="0" fontId="5" fillId="0" borderId="1" xfId="0" applyFont="1" applyBorder="1" applyAlignment="1">
      <alignment vertical="center" wrapText="1"/>
    </xf>
    <xf numFmtId="0" fontId="0" fillId="0" borderId="1" xfId="0" applyFill="1" applyBorder="1"/>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0" fillId="0" borderId="6" xfId="0" applyFont="1" applyBorder="1" applyAlignment="1">
      <alignment horizontal="center" vertical="center" wrapText="1"/>
    </xf>
    <xf numFmtId="0" fontId="7" fillId="0" borderId="0" xfId="0" applyFont="1" applyAlignment="1">
      <alignment vertical="center" wrapText="1"/>
    </xf>
    <xf numFmtId="0" fontId="0" fillId="0" borderId="4" xfId="0" applyFont="1" applyBorder="1" applyAlignment="1">
      <alignment horizontal="center" vertical="center" wrapText="1"/>
    </xf>
    <xf numFmtId="0" fontId="0" fillId="0" borderId="5" xfId="0" applyFont="1" applyBorder="1" applyAlignment="1">
      <alignment vertical="center" wrapText="1"/>
    </xf>
    <xf numFmtId="0" fontId="0" fillId="0" borderId="5" xfId="0" quotePrefix="1" applyBorder="1" applyAlignment="1">
      <alignment vertical="center" wrapText="1"/>
    </xf>
    <xf numFmtId="0" fontId="0" fillId="0" borderId="0" xfId="0" applyFont="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0" fillId="0" borderId="13" xfId="0" applyBorder="1" applyAlignment="1">
      <alignment horizontal="left" vertical="top" wrapText="1"/>
    </xf>
    <xf numFmtId="0" fontId="3" fillId="0" borderId="1" xfId="0" applyFont="1" applyBorder="1" applyAlignment="1"/>
    <xf numFmtId="164" fontId="3" fillId="0" borderId="1" xfId="0" applyNumberFormat="1" applyFont="1" applyBorder="1" applyAlignment="1"/>
    <xf numFmtId="0" fontId="1" fillId="0" borderId="5" xfId="0" applyFont="1" applyBorder="1" applyAlignment="1">
      <alignment vertical="center" wrapText="1"/>
    </xf>
    <xf numFmtId="0" fontId="7" fillId="0" borderId="5" xfId="0" applyFont="1" applyBorder="1" applyAlignment="1">
      <alignment vertical="center" wrapText="1"/>
    </xf>
    <xf numFmtId="0" fontId="3" fillId="0" borderId="14" xfId="0" applyFont="1" applyBorder="1" applyAlignment="1"/>
    <xf numFmtId="164" fontId="3" fillId="0" borderId="14" xfId="0" applyNumberFormat="1" applyFont="1" applyBorder="1" applyAlignment="1"/>
    <xf numFmtId="0" fontId="3" fillId="0" borderId="15" xfId="0" applyFont="1" applyBorder="1" applyAlignment="1"/>
    <xf numFmtId="9" fontId="3" fillId="0" borderId="15" xfId="0" applyNumberFormat="1" applyFont="1" applyBorder="1" applyAlignment="1"/>
    <xf numFmtId="164" fontId="3" fillId="0" borderId="15" xfId="0" applyNumberFormat="1" applyFont="1" applyBorder="1" applyAlignment="1"/>
    <xf numFmtId="0" fontId="5" fillId="3" borderId="14" xfId="0" applyFont="1" applyFill="1" applyBorder="1" applyAlignment="1"/>
    <xf numFmtId="9" fontId="5" fillId="3" borderId="14" xfId="0" applyNumberFormat="1" applyFont="1" applyFill="1" applyBorder="1" applyAlignment="1"/>
    <xf numFmtId="164" fontId="5" fillId="3" borderId="14" xfId="0" applyNumberFormat="1" applyFont="1" applyFill="1" applyBorder="1" applyAlignment="1"/>
    <xf numFmtId="0" fontId="7" fillId="0" borderId="5" xfId="0" quotePrefix="1" applyFont="1" applyBorder="1" applyAlignment="1">
      <alignment vertical="center" wrapText="1"/>
    </xf>
    <xf numFmtId="0" fontId="4" fillId="4" borderId="16" xfId="0" applyFont="1" applyFill="1" applyBorder="1" applyAlignment="1">
      <alignment horizontal="center" vertical="center" wrapText="1"/>
    </xf>
    <xf numFmtId="0" fontId="3" fillId="3" borderId="14" xfId="0" applyFont="1" applyFill="1" applyBorder="1" applyAlignment="1"/>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7" fillId="0" borderId="7" xfId="0" applyFont="1" applyBorder="1" applyAlignment="1">
      <alignment vertical="center" wrapText="1"/>
    </xf>
    <xf numFmtId="0" fontId="7" fillId="0" borderId="9" xfId="0" applyFont="1" applyBorder="1" applyAlignment="1">
      <alignment vertical="center" wrapText="1"/>
    </xf>
    <xf numFmtId="0" fontId="7" fillId="0" borderId="8" xfId="0" applyFont="1" applyBorder="1" applyAlignment="1">
      <alignment vertical="center" wrapText="1"/>
    </xf>
    <xf numFmtId="0" fontId="8" fillId="0" borderId="0" xfId="0" applyFont="1" applyFill="1" applyAlignment="1">
      <alignment vertical="center" wrapText="1"/>
    </xf>
    <xf numFmtId="0" fontId="7" fillId="0" borderId="0" xfId="0" applyFont="1" applyFill="1" applyAlignment="1">
      <alignment vertical="center" wrapText="1"/>
    </xf>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7" borderId="1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A848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102230</xdr:colOff>
      <xdr:row>10</xdr:row>
      <xdr:rowOff>95250</xdr:rowOff>
    </xdr:from>
    <xdr:to>
      <xdr:col>1</xdr:col>
      <xdr:colOff>1885950</xdr:colOff>
      <xdr:row>10</xdr:row>
      <xdr:rowOff>4905376</xdr:rowOff>
    </xdr:to>
    <xdr:pic>
      <xdr:nvPicPr>
        <xdr:cNvPr id="2" name="Picture 1">
          <a:extLst>
            <a:ext uri="{FF2B5EF4-FFF2-40B4-BE49-F238E27FC236}">
              <a16:creationId xmlns:a16="http://schemas.microsoft.com/office/drawing/2014/main" id="{9C973C71-0423-4480-7628-2D79933AEA8E}"/>
            </a:ext>
          </a:extLst>
        </xdr:cNvPr>
        <xdr:cNvPicPr>
          <a:picLocks noChangeAspect="1"/>
        </xdr:cNvPicPr>
      </xdr:nvPicPr>
      <xdr:blipFill>
        <a:blip xmlns:r="http://schemas.openxmlformats.org/officeDocument/2006/relationships" r:embed="rId1"/>
        <a:stretch>
          <a:fillRect/>
        </a:stretch>
      </xdr:blipFill>
      <xdr:spPr>
        <a:xfrm>
          <a:off x="864230" y="2200275"/>
          <a:ext cx="1783720" cy="4810126"/>
        </a:xfrm>
        <a:prstGeom prst="rect">
          <a:avLst/>
        </a:prstGeom>
      </xdr:spPr>
    </xdr:pic>
    <xdr:clientData/>
  </xdr:twoCellAnchor>
  <xdr:twoCellAnchor editAs="oneCell">
    <xdr:from>
      <xdr:col>1</xdr:col>
      <xdr:colOff>1962150</xdr:colOff>
      <xdr:row>12</xdr:row>
      <xdr:rowOff>180975</xdr:rowOff>
    </xdr:from>
    <xdr:to>
      <xdr:col>1</xdr:col>
      <xdr:colOff>3572100</xdr:colOff>
      <xdr:row>12</xdr:row>
      <xdr:rowOff>1352714</xdr:rowOff>
    </xdr:to>
    <xdr:pic>
      <xdr:nvPicPr>
        <xdr:cNvPr id="3" name="Picture 2">
          <a:extLst>
            <a:ext uri="{FF2B5EF4-FFF2-40B4-BE49-F238E27FC236}">
              <a16:creationId xmlns:a16="http://schemas.microsoft.com/office/drawing/2014/main" id="{A605A990-1D5E-1E5E-6DA5-A374B90D0880}"/>
            </a:ext>
          </a:extLst>
        </xdr:cNvPr>
        <xdr:cNvPicPr>
          <a:picLocks noChangeAspect="1"/>
        </xdr:cNvPicPr>
      </xdr:nvPicPr>
      <xdr:blipFill>
        <a:blip xmlns:r="http://schemas.openxmlformats.org/officeDocument/2006/relationships" r:embed="rId2"/>
        <a:stretch>
          <a:fillRect/>
        </a:stretch>
      </xdr:blipFill>
      <xdr:spPr>
        <a:xfrm>
          <a:off x="2724150" y="7581900"/>
          <a:ext cx="1609950" cy="1171739"/>
        </a:xfrm>
        <a:prstGeom prst="rect">
          <a:avLst/>
        </a:prstGeom>
      </xdr:spPr>
    </xdr:pic>
    <xdr:clientData/>
  </xdr:twoCellAnchor>
  <xdr:twoCellAnchor editAs="oneCell">
    <xdr:from>
      <xdr:col>1</xdr:col>
      <xdr:colOff>123825</xdr:colOff>
      <xdr:row>12</xdr:row>
      <xdr:rowOff>142875</xdr:rowOff>
    </xdr:from>
    <xdr:to>
      <xdr:col>1</xdr:col>
      <xdr:colOff>1924301</xdr:colOff>
      <xdr:row>12</xdr:row>
      <xdr:rowOff>3724775</xdr:rowOff>
    </xdr:to>
    <xdr:pic>
      <xdr:nvPicPr>
        <xdr:cNvPr id="4" name="Picture 3">
          <a:extLst>
            <a:ext uri="{FF2B5EF4-FFF2-40B4-BE49-F238E27FC236}">
              <a16:creationId xmlns:a16="http://schemas.microsoft.com/office/drawing/2014/main" id="{C7BDB48C-088C-434D-9E15-0A05413AB053}"/>
            </a:ext>
          </a:extLst>
        </xdr:cNvPr>
        <xdr:cNvPicPr>
          <a:picLocks noChangeAspect="1"/>
        </xdr:cNvPicPr>
      </xdr:nvPicPr>
      <xdr:blipFill>
        <a:blip xmlns:r="http://schemas.openxmlformats.org/officeDocument/2006/relationships" r:embed="rId3"/>
        <a:stretch>
          <a:fillRect/>
        </a:stretch>
      </xdr:blipFill>
      <xdr:spPr>
        <a:xfrm>
          <a:off x="885825" y="7543800"/>
          <a:ext cx="1800476" cy="3581900"/>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6"/>
  <sheetViews>
    <sheetView tabSelected="1" workbookViewId="0"/>
  </sheetViews>
  <sheetFormatPr defaultRowHeight="15" x14ac:dyDescent="0.25"/>
  <cols>
    <col min="1" max="1" width="55.7109375" bestFit="1" customWidth="1"/>
  </cols>
  <sheetData>
    <row r="1" spans="1:1" x14ac:dyDescent="0.25">
      <c r="A1" s="4" t="s">
        <v>0</v>
      </c>
    </row>
    <row r="2" spans="1:1" x14ac:dyDescent="0.25">
      <c r="A2" s="5" t="s">
        <v>13</v>
      </c>
    </row>
    <row r="3" spans="1:1" x14ac:dyDescent="0.25">
      <c r="A3" s="5" t="s">
        <v>17</v>
      </c>
    </row>
    <row r="4" spans="1:1" x14ac:dyDescent="0.25">
      <c r="A4" s="5" t="s">
        <v>18</v>
      </c>
    </row>
    <row r="5" spans="1:1" x14ac:dyDescent="0.25">
      <c r="A5" s="5" t="s">
        <v>19</v>
      </c>
    </row>
    <row r="6" spans="1:1" x14ac:dyDescent="0.25">
      <c r="A6" s="11" t="s">
        <v>20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0"/>
  <sheetViews>
    <sheetView workbookViewId="0">
      <pane xSplit="2" ySplit="1" topLeftCell="C2" activePane="bottomRight" state="frozen"/>
      <selection pane="topRight" activeCell="C1" sqref="C1"/>
      <selection pane="bottomLeft" activeCell="A2" sqref="A2"/>
      <selection pane="bottomRight" activeCell="C23" sqref="C23"/>
    </sheetView>
  </sheetViews>
  <sheetFormatPr defaultColWidth="8.7109375" defaultRowHeight="15" x14ac:dyDescent="0.25"/>
  <cols>
    <col min="1" max="1" width="2.7109375" style="2" bestFit="1" customWidth="1"/>
    <col min="2" max="2" width="23.140625" style="2" bestFit="1" customWidth="1"/>
    <col min="3" max="3" width="51.140625" style="2" customWidth="1"/>
    <col min="4" max="16384" width="8.7109375" style="2"/>
  </cols>
  <sheetData>
    <row r="1" spans="1:4" ht="15.6" customHeight="1" x14ac:dyDescent="0.25">
      <c r="A1" s="8" t="s">
        <v>14</v>
      </c>
      <c r="B1" s="40" t="s">
        <v>15</v>
      </c>
      <c r="C1" s="41"/>
      <c r="D1" s="6"/>
    </row>
    <row r="2" spans="1:4" x14ac:dyDescent="0.25">
      <c r="A2" s="3">
        <v>1</v>
      </c>
      <c r="B2" s="3" t="s">
        <v>4</v>
      </c>
      <c r="C2" s="7"/>
    </row>
    <row r="3" spans="1:4" x14ac:dyDescent="0.25">
      <c r="A3" s="3">
        <v>2</v>
      </c>
      <c r="B3" s="3" t="s">
        <v>5</v>
      </c>
      <c r="C3" s="7"/>
    </row>
    <row r="4" spans="1:4" x14ac:dyDescent="0.25">
      <c r="A4" s="3">
        <v>3</v>
      </c>
      <c r="B4" s="3" t="s">
        <v>6</v>
      </c>
      <c r="C4" s="7"/>
    </row>
    <row r="5" spans="1:4" x14ac:dyDescent="0.25">
      <c r="A5" s="3">
        <v>4</v>
      </c>
      <c r="B5" s="3" t="s">
        <v>7</v>
      </c>
      <c r="C5" s="7"/>
    </row>
    <row r="6" spans="1:4" x14ac:dyDescent="0.25">
      <c r="A6" s="3">
        <v>5</v>
      </c>
      <c r="B6" s="3" t="s">
        <v>8</v>
      </c>
      <c r="C6" s="7"/>
    </row>
    <row r="7" spans="1:4" x14ac:dyDescent="0.25">
      <c r="A7" s="3">
        <v>6</v>
      </c>
      <c r="B7" s="3" t="s">
        <v>9</v>
      </c>
      <c r="C7" s="7"/>
    </row>
    <row r="8" spans="1:4" x14ac:dyDescent="0.25">
      <c r="A8" s="3">
        <v>7</v>
      </c>
      <c r="B8" s="3" t="s">
        <v>10</v>
      </c>
      <c r="C8" s="7"/>
    </row>
    <row r="9" spans="1:4" ht="30" x14ac:dyDescent="0.25">
      <c r="A9" s="3">
        <v>8</v>
      </c>
      <c r="B9" s="3" t="s">
        <v>11</v>
      </c>
      <c r="C9" s="7"/>
    </row>
    <row r="10" spans="1:4" x14ac:dyDescent="0.25">
      <c r="A10" s="3">
        <v>9</v>
      </c>
      <c r="B10" s="3" t="s">
        <v>12</v>
      </c>
      <c r="C10" s="7"/>
    </row>
  </sheetData>
  <mergeCells count="1">
    <mergeCell ref="B1:C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67"/>
  <sheetViews>
    <sheetView zoomScaleNormal="100" workbookViewId="0">
      <pane ySplit="1" topLeftCell="A2" activePane="bottomLeft" state="frozen"/>
      <selection pane="bottomLeft" activeCell="B61" sqref="B61"/>
    </sheetView>
  </sheetViews>
  <sheetFormatPr defaultColWidth="8.85546875" defaultRowHeight="15" x14ac:dyDescent="0.25"/>
  <cols>
    <col min="1" max="1" width="11.42578125" style="19" customWidth="1"/>
    <col min="2" max="2" width="113.42578125" style="2" bestFit="1" customWidth="1"/>
    <col min="3" max="3" width="25" style="2" customWidth="1"/>
    <col min="4" max="4" width="27.85546875" style="2" customWidth="1"/>
    <col min="5" max="16384" width="8.85546875" style="2"/>
  </cols>
  <sheetData>
    <row r="1" spans="1:4" ht="15.6" customHeight="1" thickBot="1" x14ac:dyDescent="0.3">
      <c r="A1" s="12" t="s">
        <v>14</v>
      </c>
      <c r="B1" s="13" t="s">
        <v>21</v>
      </c>
    </row>
    <row r="2" spans="1:4" s="15" customFormat="1" ht="15.75" x14ac:dyDescent="0.25">
      <c r="A2" s="14">
        <v>1</v>
      </c>
      <c r="B2" s="49" t="s">
        <v>80</v>
      </c>
    </row>
    <row r="3" spans="1:4" s="15" customFormat="1" ht="30" x14ac:dyDescent="0.25">
      <c r="A3" s="14">
        <v>2</v>
      </c>
      <c r="B3" s="17" t="s">
        <v>46</v>
      </c>
    </row>
    <row r="4" spans="1:4" s="15" customFormat="1" x14ac:dyDescent="0.25">
      <c r="A4" s="14">
        <v>3</v>
      </c>
      <c r="B4" s="28" t="s">
        <v>47</v>
      </c>
    </row>
    <row r="5" spans="1:4" s="15" customFormat="1" x14ac:dyDescent="0.25">
      <c r="A5" s="14">
        <v>4</v>
      </c>
      <c r="B5" s="17" t="s">
        <v>48</v>
      </c>
    </row>
    <row r="6" spans="1:4" s="15" customFormat="1" x14ac:dyDescent="0.25">
      <c r="A6" s="14">
        <v>5</v>
      </c>
      <c r="B6" s="28" t="s">
        <v>49</v>
      </c>
    </row>
    <row r="7" spans="1:4" s="15" customFormat="1" x14ac:dyDescent="0.25">
      <c r="A7" s="14">
        <v>6</v>
      </c>
      <c r="B7" s="28" t="s">
        <v>73</v>
      </c>
    </row>
    <row r="8" spans="1:4" s="15" customFormat="1" x14ac:dyDescent="0.25">
      <c r="A8" s="14">
        <v>7</v>
      </c>
      <c r="B8" s="28" t="s">
        <v>51</v>
      </c>
    </row>
    <row r="9" spans="1:4" s="15" customFormat="1" x14ac:dyDescent="0.25">
      <c r="A9" s="14">
        <v>8</v>
      </c>
      <c r="B9" s="28" t="s">
        <v>50</v>
      </c>
    </row>
    <row r="10" spans="1:4" s="15" customFormat="1" x14ac:dyDescent="0.25">
      <c r="A10" s="14">
        <v>9</v>
      </c>
      <c r="B10" s="28" t="s">
        <v>52</v>
      </c>
    </row>
    <row r="11" spans="1:4" s="15" customFormat="1" ht="402" customHeight="1" x14ac:dyDescent="0.25">
      <c r="A11" s="14">
        <v>10</v>
      </c>
      <c r="B11" s="28"/>
    </row>
    <row r="12" spans="1:4" s="15" customFormat="1" x14ac:dyDescent="0.25">
      <c r="A12" s="14">
        <v>11</v>
      </c>
      <c r="B12" s="28" t="s">
        <v>53</v>
      </c>
    </row>
    <row r="13" spans="1:4" s="15" customFormat="1" ht="315" customHeight="1" x14ac:dyDescent="0.25">
      <c r="A13" s="14">
        <v>12</v>
      </c>
      <c r="B13" s="28"/>
    </row>
    <row r="14" spans="1:4" s="15" customFormat="1" ht="49.5" customHeight="1" x14ac:dyDescent="0.25">
      <c r="A14" s="14">
        <v>13</v>
      </c>
      <c r="B14" s="28" t="s">
        <v>41</v>
      </c>
    </row>
    <row r="15" spans="1:4" s="15" customFormat="1" ht="96" customHeight="1" x14ac:dyDescent="0.25">
      <c r="A15" s="14">
        <v>14</v>
      </c>
      <c r="B15" s="17" t="s">
        <v>63</v>
      </c>
      <c r="C15" s="45"/>
      <c r="D15" s="46"/>
    </row>
    <row r="16" spans="1:4" s="15" customFormat="1" ht="37.5" customHeight="1" x14ac:dyDescent="0.25">
      <c r="A16" s="14">
        <v>15</v>
      </c>
      <c r="B16" s="17" t="s">
        <v>72</v>
      </c>
    </row>
    <row r="17" spans="1:2" s="15" customFormat="1" ht="15.75" customHeight="1" x14ac:dyDescent="0.25">
      <c r="A17" s="14">
        <v>16</v>
      </c>
      <c r="B17" s="17" t="s">
        <v>57</v>
      </c>
    </row>
    <row r="18" spans="1:2" s="15" customFormat="1" ht="15.75" customHeight="1" x14ac:dyDescent="0.25">
      <c r="A18" s="14">
        <v>17</v>
      </c>
      <c r="B18" s="17" t="s">
        <v>64</v>
      </c>
    </row>
    <row r="19" spans="1:2" x14ac:dyDescent="0.25">
      <c r="A19" s="14">
        <v>18</v>
      </c>
      <c r="B19" s="17" t="s">
        <v>61</v>
      </c>
    </row>
    <row r="20" spans="1:2" ht="30" x14ac:dyDescent="0.25">
      <c r="A20" s="14">
        <v>19</v>
      </c>
      <c r="B20" s="17" t="s">
        <v>56</v>
      </c>
    </row>
    <row r="21" spans="1:2" x14ac:dyDescent="0.25">
      <c r="A21" s="14">
        <v>20</v>
      </c>
      <c r="B21" s="17" t="s">
        <v>43</v>
      </c>
    </row>
    <row r="22" spans="1:2" x14ac:dyDescent="0.25">
      <c r="A22" s="14">
        <v>21</v>
      </c>
      <c r="B22" s="17" t="s">
        <v>60</v>
      </c>
    </row>
    <row r="23" spans="1:2" x14ac:dyDescent="0.25">
      <c r="A23" s="14">
        <v>22</v>
      </c>
      <c r="B23" s="17" t="s">
        <v>58</v>
      </c>
    </row>
    <row r="24" spans="1:2" ht="30" x14ac:dyDescent="0.25">
      <c r="A24" s="14">
        <v>23</v>
      </c>
      <c r="B24" s="17" t="s">
        <v>65</v>
      </c>
    </row>
    <row r="25" spans="1:2" ht="30" x14ac:dyDescent="0.25">
      <c r="A25" s="14">
        <v>24</v>
      </c>
      <c r="B25" s="17" t="s">
        <v>62</v>
      </c>
    </row>
    <row r="26" spans="1:2" x14ac:dyDescent="0.25">
      <c r="A26" s="14">
        <v>25</v>
      </c>
      <c r="B26" s="37" t="s">
        <v>34</v>
      </c>
    </row>
    <row r="27" spans="1:2" ht="30" x14ac:dyDescent="0.25">
      <c r="A27" s="14">
        <v>26</v>
      </c>
      <c r="B27" s="18" t="s">
        <v>59</v>
      </c>
    </row>
    <row r="28" spans="1:2" x14ac:dyDescent="0.25">
      <c r="A28" s="14">
        <v>27</v>
      </c>
      <c r="B28" s="18" t="s">
        <v>66</v>
      </c>
    </row>
    <row r="29" spans="1:2" x14ac:dyDescent="0.25">
      <c r="A29" s="14">
        <v>28</v>
      </c>
      <c r="B29" s="18" t="s">
        <v>45</v>
      </c>
    </row>
    <row r="30" spans="1:2" x14ac:dyDescent="0.25">
      <c r="A30" s="14">
        <v>29</v>
      </c>
      <c r="B30" s="18" t="s">
        <v>55</v>
      </c>
    </row>
    <row r="31" spans="1:2" x14ac:dyDescent="0.25">
      <c r="A31" s="14">
        <v>30</v>
      </c>
      <c r="B31" s="27" t="s">
        <v>42</v>
      </c>
    </row>
    <row r="32" spans="1:2" ht="30" x14ac:dyDescent="0.25">
      <c r="A32" s="14">
        <v>31</v>
      </c>
      <c r="B32" s="18" t="s">
        <v>67</v>
      </c>
    </row>
    <row r="33" spans="1:4" x14ac:dyDescent="0.25">
      <c r="A33" s="14">
        <v>32</v>
      </c>
      <c r="B33" s="18" t="s">
        <v>44</v>
      </c>
    </row>
    <row r="34" spans="1:4" x14ac:dyDescent="0.25">
      <c r="A34" s="14">
        <v>33</v>
      </c>
      <c r="B34" s="18" t="s">
        <v>54</v>
      </c>
    </row>
    <row r="35" spans="1:4" x14ac:dyDescent="0.25">
      <c r="A35" s="16"/>
      <c r="B35" s="18" t="s">
        <v>68</v>
      </c>
    </row>
    <row r="36" spans="1:4" s="15" customFormat="1" ht="15.75" x14ac:dyDescent="0.25">
      <c r="A36" s="14">
        <v>1</v>
      </c>
      <c r="B36" s="50" t="s">
        <v>81</v>
      </c>
    </row>
    <row r="37" spans="1:4" s="15" customFormat="1" ht="30" x14ac:dyDescent="0.25">
      <c r="A37" s="14">
        <v>2</v>
      </c>
      <c r="B37" s="17" t="s">
        <v>85</v>
      </c>
    </row>
    <row r="38" spans="1:4" s="15" customFormat="1" x14ac:dyDescent="0.25">
      <c r="A38" s="14">
        <v>3</v>
      </c>
      <c r="B38" s="28" t="s">
        <v>82</v>
      </c>
    </row>
    <row r="39" spans="1:4" s="15" customFormat="1" x14ac:dyDescent="0.25">
      <c r="A39" s="14">
        <v>4</v>
      </c>
      <c r="B39" s="17" t="s">
        <v>48</v>
      </c>
    </row>
    <row r="40" spans="1:4" s="15" customFormat="1" x14ac:dyDescent="0.25">
      <c r="A40" s="14">
        <v>5</v>
      </c>
      <c r="B40" s="28" t="s">
        <v>83</v>
      </c>
    </row>
    <row r="41" spans="1:4" s="15" customFormat="1" x14ac:dyDescent="0.25">
      <c r="A41" s="14">
        <v>6</v>
      </c>
      <c r="B41" s="28" t="s">
        <v>73</v>
      </c>
    </row>
    <row r="42" spans="1:4" s="15" customFormat="1" x14ac:dyDescent="0.25">
      <c r="A42" s="14">
        <v>7</v>
      </c>
      <c r="B42" s="28" t="s">
        <v>84</v>
      </c>
    </row>
    <row r="43" spans="1:4" s="15" customFormat="1" ht="30" x14ac:dyDescent="0.25">
      <c r="A43" s="14">
        <v>8</v>
      </c>
      <c r="B43" s="28" t="s">
        <v>86</v>
      </c>
    </row>
    <row r="44" spans="1:4" s="15" customFormat="1" x14ac:dyDescent="0.25">
      <c r="A44" s="14">
        <v>9</v>
      </c>
      <c r="B44" s="28" t="s">
        <v>87</v>
      </c>
    </row>
    <row r="45" spans="1:4" s="15" customFormat="1" ht="402" customHeight="1" x14ac:dyDescent="0.25">
      <c r="A45" s="14">
        <v>10</v>
      </c>
      <c r="B45" s="28" t="e" vm="1">
        <v>#VALUE!</v>
      </c>
    </row>
    <row r="46" spans="1:4" s="15" customFormat="1" ht="49.5" customHeight="1" x14ac:dyDescent="0.25">
      <c r="A46" s="14">
        <v>13</v>
      </c>
      <c r="B46" s="28" t="s">
        <v>41</v>
      </c>
    </row>
    <row r="47" spans="1:4" s="15" customFormat="1" ht="96" customHeight="1" x14ac:dyDescent="0.25">
      <c r="A47" s="14">
        <v>14</v>
      </c>
      <c r="B47" s="17" t="s">
        <v>89</v>
      </c>
      <c r="C47" s="45"/>
      <c r="D47" s="46"/>
    </row>
    <row r="48" spans="1:4" s="15" customFormat="1" ht="37.5" customHeight="1" x14ac:dyDescent="0.25">
      <c r="A48" s="14">
        <v>15</v>
      </c>
      <c r="B48" s="17" t="s">
        <v>72</v>
      </c>
    </row>
    <row r="49" spans="1:2" s="15" customFormat="1" ht="15.75" customHeight="1" x14ac:dyDescent="0.25">
      <c r="A49" s="14">
        <v>16</v>
      </c>
      <c r="B49" s="17" t="s">
        <v>57</v>
      </c>
    </row>
    <row r="50" spans="1:2" s="15" customFormat="1" ht="15.75" customHeight="1" x14ac:dyDescent="0.25">
      <c r="A50" s="14">
        <v>17</v>
      </c>
      <c r="B50" s="17" t="s">
        <v>88</v>
      </c>
    </row>
    <row r="51" spans="1:2" ht="30" x14ac:dyDescent="0.25">
      <c r="A51" s="14">
        <v>19</v>
      </c>
      <c r="B51" s="17" t="s">
        <v>56</v>
      </c>
    </row>
    <row r="52" spans="1:2" x14ac:dyDescent="0.25">
      <c r="A52" s="14">
        <v>20</v>
      </c>
      <c r="B52" s="17" t="s">
        <v>43</v>
      </c>
    </row>
    <row r="53" spans="1:2" x14ac:dyDescent="0.25">
      <c r="A53" s="14">
        <v>21</v>
      </c>
      <c r="B53" s="17" t="s">
        <v>60</v>
      </c>
    </row>
    <row r="54" spans="1:2" x14ac:dyDescent="0.25">
      <c r="A54" s="14">
        <v>22</v>
      </c>
      <c r="B54" s="17" t="s">
        <v>58</v>
      </c>
    </row>
    <row r="55" spans="1:2" ht="30" x14ac:dyDescent="0.25">
      <c r="A55" s="14">
        <v>23</v>
      </c>
      <c r="B55" s="17" t="s">
        <v>65</v>
      </c>
    </row>
    <row r="56" spans="1:2" ht="30" x14ac:dyDescent="0.25">
      <c r="A56" s="14">
        <v>24</v>
      </c>
      <c r="B56" s="17" t="s">
        <v>62</v>
      </c>
    </row>
    <row r="57" spans="1:2" x14ac:dyDescent="0.25">
      <c r="A57" s="14">
        <v>25</v>
      </c>
      <c r="B57" s="37" t="s">
        <v>34</v>
      </c>
    </row>
    <row r="58" spans="1:2" x14ac:dyDescent="0.25">
      <c r="A58" s="14">
        <v>27</v>
      </c>
      <c r="B58" s="18" t="s">
        <v>90</v>
      </c>
    </row>
    <row r="59" spans="1:2" x14ac:dyDescent="0.25">
      <c r="A59" s="14">
        <v>28</v>
      </c>
      <c r="B59" s="18" t="s">
        <v>91</v>
      </c>
    </row>
    <row r="60" spans="1:2" x14ac:dyDescent="0.25">
      <c r="A60" s="14">
        <v>29</v>
      </c>
      <c r="B60" s="18" t="s">
        <v>92</v>
      </c>
    </row>
    <row r="61" spans="1:2" x14ac:dyDescent="0.25">
      <c r="A61" s="14">
        <v>30</v>
      </c>
      <c r="B61" s="27" t="s">
        <v>42</v>
      </c>
    </row>
    <row r="62" spans="1:2" ht="30" x14ac:dyDescent="0.25">
      <c r="A62" s="14">
        <v>31</v>
      </c>
      <c r="B62" s="18" t="s">
        <v>67</v>
      </c>
    </row>
    <row r="63" spans="1:2" x14ac:dyDescent="0.25">
      <c r="A63" s="14">
        <v>32</v>
      </c>
      <c r="B63" s="18" t="s">
        <v>44</v>
      </c>
    </row>
    <row r="64" spans="1:2" x14ac:dyDescent="0.25">
      <c r="A64" s="14">
        <v>33</v>
      </c>
      <c r="B64" s="18" t="s">
        <v>54</v>
      </c>
    </row>
    <row r="65" spans="1:2" x14ac:dyDescent="0.25">
      <c r="A65" s="14">
        <v>34</v>
      </c>
      <c r="B65" s="18" t="s">
        <v>68</v>
      </c>
    </row>
    <row r="66" spans="1:2" ht="15.6" customHeight="1" thickBot="1" x14ac:dyDescent="0.3">
      <c r="A66" s="16">
        <v>35</v>
      </c>
      <c r="B66" s="18"/>
    </row>
    <row r="67" spans="1:2" ht="16.5" thickBot="1" x14ac:dyDescent="0.3">
      <c r="A67" s="16">
        <v>36</v>
      </c>
      <c r="B67" s="38" t="s">
        <v>22</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2"/>
  <sheetViews>
    <sheetView workbookViewId="0">
      <pane ySplit="2" topLeftCell="A3" activePane="bottomLeft" state="frozen"/>
      <selection pane="bottomLeft" sqref="A1:E1"/>
    </sheetView>
  </sheetViews>
  <sheetFormatPr defaultColWidth="8.7109375" defaultRowHeight="15" x14ac:dyDescent="0.25"/>
  <cols>
    <col min="1" max="1" width="5.85546875" style="9" bestFit="1" customWidth="1"/>
    <col min="2" max="2" width="61.85546875" style="2" customWidth="1"/>
    <col min="3" max="3" width="4.28515625" style="2" customWidth="1"/>
    <col min="4" max="4" width="4.42578125" style="2" customWidth="1"/>
    <col min="5" max="5" width="52.42578125" style="2" customWidth="1"/>
    <col min="6" max="16384" width="8.7109375" style="2"/>
  </cols>
  <sheetData>
    <row r="1" spans="1:6" ht="35.1" customHeight="1" thickBot="1" x14ac:dyDescent="0.3">
      <c r="A1" s="42" t="s">
        <v>28</v>
      </c>
      <c r="B1" s="43"/>
      <c r="C1" s="43"/>
      <c r="D1" s="43"/>
      <c r="E1" s="44"/>
    </row>
    <row r="2" spans="1:6" s="9" customFormat="1" ht="32.25" thickBot="1" x14ac:dyDescent="0.3">
      <c r="A2" s="20" t="s">
        <v>14</v>
      </c>
      <c r="B2" s="21" t="s">
        <v>16</v>
      </c>
      <c r="C2" s="22" t="s">
        <v>1</v>
      </c>
      <c r="D2" s="22" t="s">
        <v>2</v>
      </c>
      <c r="E2" s="23" t="s">
        <v>3</v>
      </c>
      <c r="F2" s="6"/>
    </row>
    <row r="3" spans="1:6" ht="30.75" thickBot="1" x14ac:dyDescent="0.3">
      <c r="A3" s="24">
        <v>1</v>
      </c>
      <c r="B3" s="24" t="s">
        <v>23</v>
      </c>
      <c r="C3" s="24"/>
      <c r="D3" s="24"/>
      <c r="E3" s="24"/>
    </row>
    <row r="4" spans="1:6" ht="15.75" thickBot="1" x14ac:dyDescent="0.3">
      <c r="A4" s="24">
        <v>2</v>
      </c>
      <c r="B4" s="24" t="s">
        <v>24</v>
      </c>
      <c r="C4" s="24"/>
      <c r="D4" s="24"/>
      <c r="E4" s="24"/>
    </row>
    <row r="5" spans="1:6" ht="30.75" thickBot="1" x14ac:dyDescent="0.3">
      <c r="A5" s="24">
        <v>3</v>
      </c>
      <c r="B5" s="24" t="s">
        <v>30</v>
      </c>
      <c r="C5" s="24"/>
      <c r="D5" s="24"/>
      <c r="E5" s="24"/>
    </row>
    <row r="6" spans="1:6" ht="15.75" thickBot="1" x14ac:dyDescent="0.3">
      <c r="A6" s="24">
        <v>4</v>
      </c>
      <c r="B6" s="24" t="s">
        <v>25</v>
      </c>
      <c r="C6" s="24"/>
      <c r="D6" s="24"/>
      <c r="E6" s="24"/>
    </row>
    <row r="7" spans="1:6" ht="30.75" thickBot="1" x14ac:dyDescent="0.3">
      <c r="A7" s="24">
        <v>5</v>
      </c>
      <c r="B7" s="24" t="s">
        <v>26</v>
      </c>
      <c r="C7" s="24"/>
      <c r="D7" s="24"/>
      <c r="E7" s="24"/>
    </row>
    <row r="8" spans="1:6" ht="45.75" thickBot="1" x14ac:dyDescent="0.3">
      <c r="A8" s="24">
        <v>6</v>
      </c>
      <c r="B8" s="24" t="s">
        <v>27</v>
      </c>
      <c r="C8" s="24"/>
      <c r="D8" s="24"/>
      <c r="E8" s="24"/>
    </row>
    <row r="9" spans="1:6" ht="15.75" thickBot="1" x14ac:dyDescent="0.3">
      <c r="A9" s="24">
        <v>7</v>
      </c>
      <c r="B9" s="24" t="s">
        <v>31</v>
      </c>
      <c r="C9" s="24"/>
      <c r="D9" s="24"/>
      <c r="E9" s="24"/>
    </row>
    <row r="10" spans="1:6" ht="30.75" thickBot="1" x14ac:dyDescent="0.3">
      <c r="A10" s="24">
        <v>8</v>
      </c>
      <c r="B10" s="24" t="s">
        <v>32</v>
      </c>
      <c r="C10" s="24"/>
      <c r="D10" s="24"/>
      <c r="E10" s="24"/>
    </row>
    <row r="11" spans="1:6" ht="15.75" thickBot="1" x14ac:dyDescent="0.3">
      <c r="A11" s="24">
        <v>9</v>
      </c>
      <c r="B11" s="24" t="s">
        <v>33</v>
      </c>
      <c r="C11" s="24"/>
      <c r="D11" s="24"/>
      <c r="E11" s="24"/>
    </row>
    <row r="12" spans="1:6" ht="30" x14ac:dyDescent="0.25">
      <c r="A12" s="24">
        <v>10</v>
      </c>
      <c r="B12" s="24" t="s">
        <v>69</v>
      </c>
      <c r="C12" s="24"/>
      <c r="D12" s="24"/>
      <c r="E12" s="24"/>
    </row>
  </sheetData>
  <mergeCells count="1">
    <mergeCell ref="A1:E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
  <sheetViews>
    <sheetView workbookViewId="0">
      <selection activeCell="A2" sqref="A2"/>
    </sheetView>
  </sheetViews>
  <sheetFormatPr defaultColWidth="8.5703125" defaultRowHeight="15.75" x14ac:dyDescent="0.25"/>
  <cols>
    <col min="1" max="1" width="73.5703125" style="1" customWidth="1"/>
    <col min="2" max="3" width="8.5703125" style="1"/>
    <col min="4" max="4" width="15.85546875" style="1" customWidth="1"/>
    <col min="5" max="16384" width="8.5703125" style="1"/>
  </cols>
  <sheetData>
    <row r="1" spans="1:4" ht="44.45" customHeight="1" x14ac:dyDescent="0.25">
      <c r="A1" s="10" t="s">
        <v>29</v>
      </c>
    </row>
    <row r="2" spans="1:4" x14ac:dyDescent="0.25">
      <c r="A2" s="47" t="s">
        <v>74</v>
      </c>
      <c r="B2" s="47" t="s">
        <v>35</v>
      </c>
      <c r="C2" s="47" t="s">
        <v>36</v>
      </c>
      <c r="D2" s="47" t="s">
        <v>37</v>
      </c>
    </row>
    <row r="3" spans="1:4" x14ac:dyDescent="0.25">
      <c r="A3" s="25" t="s">
        <v>76</v>
      </c>
      <c r="B3" s="25">
        <v>2</v>
      </c>
      <c r="C3" s="26">
        <v>0</v>
      </c>
      <c r="D3" s="26">
        <f>B3*C3</f>
        <v>0</v>
      </c>
    </row>
    <row r="4" spans="1:4" x14ac:dyDescent="0.25">
      <c r="A4" s="25" t="s">
        <v>77</v>
      </c>
      <c r="B4" s="25">
        <v>56</v>
      </c>
      <c r="C4" s="26">
        <v>0</v>
      </c>
      <c r="D4" s="26">
        <f>B4*C4</f>
        <v>0</v>
      </c>
    </row>
    <row r="5" spans="1:4" ht="16.5" thickBot="1" x14ac:dyDescent="0.3">
      <c r="A5" s="25" t="s">
        <v>78</v>
      </c>
      <c r="B5" s="25">
        <v>1</v>
      </c>
      <c r="C5" s="26">
        <v>0</v>
      </c>
      <c r="D5" s="26">
        <f t="shared" ref="D5" si="0">B5*C5</f>
        <v>0</v>
      </c>
    </row>
    <row r="6" spans="1:4" ht="16.5" thickTop="1" x14ac:dyDescent="0.25">
      <c r="A6" s="29" t="s">
        <v>38</v>
      </c>
      <c r="B6" s="29" t="s">
        <v>39</v>
      </c>
      <c r="C6" s="29" t="s">
        <v>39</v>
      </c>
      <c r="D6" s="30">
        <f>SUM(D3:D5)</f>
        <v>0</v>
      </c>
    </row>
    <row r="7" spans="1:4" ht="16.5" thickBot="1" x14ac:dyDescent="0.3">
      <c r="A7" s="31" t="s">
        <v>40</v>
      </c>
      <c r="B7" s="31" t="s">
        <v>39</v>
      </c>
      <c r="C7" s="32">
        <v>0.05</v>
      </c>
      <c r="D7" s="33">
        <f>D6*0.05</f>
        <v>0</v>
      </c>
    </row>
    <row r="8" spans="1:4" ht="17.25" thickTop="1" thickBot="1" x14ac:dyDescent="0.3">
      <c r="A8" s="34" t="s">
        <v>37</v>
      </c>
      <c r="B8" s="34" t="s">
        <v>39</v>
      </c>
      <c r="C8" s="35"/>
      <c r="D8" s="36">
        <f>D6+D7</f>
        <v>0</v>
      </c>
    </row>
    <row r="9" spans="1:4" ht="17.25" thickTop="1" thickBot="1" x14ac:dyDescent="0.3">
      <c r="A9" s="39" t="s">
        <v>70</v>
      </c>
      <c r="B9" s="34" t="s">
        <v>39</v>
      </c>
      <c r="C9" s="35"/>
      <c r="D9" s="36">
        <v>0</v>
      </c>
    </row>
    <row r="10" spans="1:4" ht="16.5" thickTop="1" x14ac:dyDescent="0.25">
      <c r="A10" s="39" t="s">
        <v>71</v>
      </c>
      <c r="B10" s="34" t="s">
        <v>39</v>
      </c>
      <c r="C10" s="35"/>
      <c r="D10" s="36">
        <v>0</v>
      </c>
    </row>
    <row r="12" spans="1:4" x14ac:dyDescent="0.25">
      <c r="A12" s="48" t="s">
        <v>75</v>
      </c>
      <c r="B12" s="48" t="s">
        <v>35</v>
      </c>
      <c r="C12" s="48" t="s">
        <v>36</v>
      </c>
      <c r="D12" s="48" t="s">
        <v>37</v>
      </c>
    </row>
    <row r="13" spans="1:4" x14ac:dyDescent="0.25">
      <c r="A13" s="25" t="s">
        <v>79</v>
      </c>
      <c r="B13" s="25">
        <v>1</v>
      </c>
      <c r="C13" s="26">
        <v>0</v>
      </c>
      <c r="D13" s="26">
        <f>B13*C13</f>
        <v>0</v>
      </c>
    </row>
    <row r="14" spans="1:4" ht="16.5" thickBot="1" x14ac:dyDescent="0.3">
      <c r="A14" s="25" t="s">
        <v>78</v>
      </c>
      <c r="B14" s="25">
        <v>1</v>
      </c>
      <c r="C14" s="26">
        <v>0</v>
      </c>
      <c r="D14" s="26">
        <f>B14*C14</f>
        <v>0</v>
      </c>
    </row>
    <row r="15" spans="1:4" ht="17.25" thickTop="1" thickBot="1" x14ac:dyDescent="0.3">
      <c r="A15" s="29" t="s">
        <v>38</v>
      </c>
      <c r="B15" s="29" t="s">
        <v>39</v>
      </c>
      <c r="C15" s="29" t="s">
        <v>39</v>
      </c>
      <c r="D15" s="30">
        <f>SUM(D13:D14)</f>
        <v>0</v>
      </c>
    </row>
    <row r="16" spans="1:4" ht="17.25" thickTop="1" thickBot="1" x14ac:dyDescent="0.3">
      <c r="A16" s="34" t="s">
        <v>37</v>
      </c>
      <c r="B16" s="34" t="s">
        <v>39</v>
      </c>
      <c r="C16" s="35"/>
      <c r="D16" s="36">
        <f>D15</f>
        <v>0</v>
      </c>
    </row>
    <row r="17" spans="1:4" ht="17.25" thickTop="1" thickBot="1" x14ac:dyDescent="0.3">
      <c r="A17" s="39" t="s">
        <v>70</v>
      </c>
      <c r="B17" s="34" t="s">
        <v>39</v>
      </c>
      <c r="C17" s="35"/>
      <c r="D17" s="36">
        <v>0</v>
      </c>
    </row>
    <row r="18" spans="1:4" ht="16.5" thickTop="1" x14ac:dyDescent="0.25">
      <c r="A18" s="39" t="s">
        <v>71</v>
      </c>
      <c r="B18" s="34" t="s">
        <v>39</v>
      </c>
      <c r="C18" s="35"/>
      <c r="D18" s="36">
        <v>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Overview</vt:lpstr>
      <vt:lpstr>SOW</vt:lpstr>
      <vt:lpstr>Bidder Questions</vt:lpstr>
      <vt:lpstr>Pricing</vt:lpstr>
    </vt:vector>
  </TitlesOfParts>
  <Company>Seneca Gaming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Nichols</dc:creator>
  <cp:lastModifiedBy>Shaun Hammill</cp:lastModifiedBy>
  <cp:lastPrinted>2023-10-30T00:28:26Z</cp:lastPrinted>
  <dcterms:created xsi:type="dcterms:W3CDTF">2022-10-30T01:42:34Z</dcterms:created>
  <dcterms:modified xsi:type="dcterms:W3CDTF">2026-06-29T19:10:16Z</dcterms:modified>
</cp:coreProperties>
</file>