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C1027736-F2AD-4D6A-8029-B70D5E610842}" xr6:coauthVersionLast="47" xr6:coauthVersionMax="47" xr10:uidLastSave="{00000000-0000-0000-0000-000000000000}"/>
  <bookViews>
    <workbookView xWindow="4410" yWindow="2310" windowWidth="21600" windowHeight="11295" xr2:uid="{00000000-000D-0000-FFFF-FFFF00000000}"/>
  </bookViews>
  <sheets>
    <sheet name="Instructions" sheetId="1" r:id="rId1"/>
    <sheet name="Bidder Overview" sheetId="12" r:id="rId2"/>
    <sheet name="Specs &amp; Breakdown" sheetId="11" r:id="rId3"/>
    <sheet name="Pricing Proposal" sheetId="10" r:id="rId4"/>
    <sheet name="Questionnaire" sheetId="5" r:id="rId5"/>
    <sheet name="References"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0" l="1"/>
  <c r="I54" i="10" s="1"/>
  <c r="H23" i="10" l="1"/>
  <c r="I23" i="10" s="1"/>
  <c r="H50" i="10"/>
  <c r="I50" i="10" s="1"/>
  <c r="H9" i="10" l="1"/>
  <c r="H10" i="10"/>
  <c r="H11" i="10"/>
  <c r="H12" i="10"/>
  <c r="H13" i="10"/>
  <c r="H14" i="10"/>
  <c r="H15" i="10"/>
  <c r="H16" i="10"/>
  <c r="H17" i="10"/>
  <c r="H18" i="10"/>
  <c r="H19" i="10"/>
  <c r="H20" i="10"/>
  <c r="H21" i="10"/>
  <c r="H22"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1" i="10"/>
  <c r="H52" i="10"/>
  <c r="H53" i="10"/>
  <c r="H55" i="10"/>
  <c r="H56" i="10"/>
  <c r="H57" i="10"/>
  <c r="I16" i="10" l="1"/>
  <c r="I25" i="10"/>
  <c r="I48" i="10"/>
  <c r="I41" i="10"/>
  <c r="I15" i="10"/>
  <c r="I13" i="10"/>
  <c r="I49" i="10"/>
  <c r="I39" i="10"/>
  <c r="I56" i="10"/>
  <c r="I33" i="10"/>
  <c r="I40" i="10"/>
  <c r="I24" i="10"/>
  <c r="I47" i="10"/>
  <c r="I22" i="10"/>
  <c r="I46" i="10"/>
  <c r="I38" i="10"/>
  <c r="I30" i="10"/>
  <c r="I21" i="10"/>
  <c r="I45" i="10"/>
  <c r="I37" i="10"/>
  <c r="I29" i="10"/>
  <c r="I12" i="10"/>
  <c r="I53" i="10"/>
  <c r="I44" i="10"/>
  <c r="I36" i="10"/>
  <c r="I28" i="10"/>
  <c r="I19" i="10"/>
  <c r="I52" i="10"/>
  <c r="I43" i="10"/>
  <c r="I35" i="10"/>
  <c r="I27" i="10"/>
  <c r="I18" i="10"/>
  <c r="I57" i="10"/>
  <c r="I51" i="10"/>
  <c r="I42" i="10"/>
  <c r="I34" i="10"/>
  <c r="I17" i="10"/>
  <c r="I9" i="10"/>
  <c r="I55" i="10"/>
  <c r="I32" i="10"/>
  <c r="I14" i="10"/>
  <c r="I31" i="10"/>
  <c r="I26" i="10"/>
  <c r="I20" i="10"/>
  <c r="I11" i="10"/>
  <c r="I10" i="10"/>
  <c r="H8" i="10" l="1"/>
  <c r="I8" i="10" l="1"/>
  <c r="I59" i="10" s="1"/>
  <c r="I60" i="10" l="1"/>
</calcChain>
</file>

<file path=xl/sharedStrings.xml><?xml version="1.0" encoding="utf-8"?>
<sst xmlns="http://schemas.openxmlformats.org/spreadsheetml/2006/main" count="178" uniqueCount="120">
  <si>
    <t>Item Description</t>
  </si>
  <si>
    <t>Bidder Questionnaire</t>
  </si>
  <si>
    <t xml:space="preserve">If you are able to support EDI, are you able to map and maintain item cross-references between your product catalog and SGCs item master? </t>
  </si>
  <si>
    <t xml:space="preserve">Are you able to exchange order and pricing information via Electronic Data Interchange (EDI)? At minimum, Bidder would need to support the EDI X12 standard file exchange for price Guide (832), PO (850), PO Acknowledgement (855) and Functional Acknowledgement (997). </t>
  </si>
  <si>
    <t xml:space="preserve">Pricing Proposal </t>
  </si>
  <si>
    <t>Cost Plus %</t>
  </si>
  <si>
    <t>SNRC</t>
  </si>
  <si>
    <t>SBCC</t>
  </si>
  <si>
    <t>SARC</t>
  </si>
  <si>
    <t>SGC Total</t>
  </si>
  <si>
    <t xml:space="preserve">Where are your facilities located that will be servicing SGC's properties (SNRC, SBCC, SARC)? </t>
  </si>
  <si>
    <t>Product Specs / Breakdown per Property</t>
  </si>
  <si>
    <t>Avg. Case Weight (LB)</t>
  </si>
  <si>
    <t>BEEF BRISKET FLAT 6.5LBA 10/CS
CAB</t>
  </si>
  <si>
    <t>BEEF CHUCK FLAP 18LBA
CHOICE</t>
  </si>
  <si>
    <t xml:space="preserve">BEEF CUBE 1" CHUCK 2/5LB
SELECT
75% UNIFORMED CUBED OF NOT LESS THAN .75"       
NO MORE THAN 1.5" NO MORE.5" SURFACE OR SEAM FAT
WET AGED                   </t>
  </si>
  <si>
    <t>BEEF CUBE 2X2 CHUCK 2/5LB
SELECT
WET AGED</t>
  </si>
  <si>
    <t>BEEF FLANK STEAK BNLS 75LBA
CHOICE</t>
  </si>
  <si>
    <t>BEEF MANHATTAN FILET 6OZ 28/CS
CAB
CENTER-CUT</t>
  </si>
  <si>
    <t>BEEF PRIME RIB STEAK 20OZ BONE-IN 2/4CT
CAB PRIME</t>
  </si>
  <si>
    <t>BEEF RAGU STRIP SIRLOIN
SELECT
WET AGED</t>
  </si>
  <si>
    <t>BEEF RIB TOMAHAWK 32OZ 7/CS
CHOICE
WET AGED</t>
  </si>
  <si>
    <t>BEEF RIB TOMAHAWK 48OZ 5/CS
CAB
WET AGED</t>
  </si>
  <si>
    <t>BEEF RIBEYE 5/17LBA
CAB PRIME</t>
  </si>
  <si>
    <t xml:space="preserve">BEEF RIBEYE LIP-ON BNLS 5/18LB
CAB
ROAST READY 
COVER OFF SHORT CUT &amp; FAT COVER 
SHORT PLATE EXCLUDED
WET AGED 42 DAYS     </t>
  </si>
  <si>
    <t>BEEF RIBEYE STEAK 14OZ BNLS 6/CS
CAB
DRY AGED</t>
  </si>
  <si>
    <t>BEEF SHORT RIBS 2CUT 4/5PC
SELECT
BEEF CHUCK RIB OR PLATE SHORT RIB 2" LONG BONE</t>
  </si>
  <si>
    <t>BEEF SHORT RIBS BONELESS 20LBA
SELECT
BEEF CHUCK, RIB OR PLATE SHORT RIB WHOLE PC</t>
  </si>
  <si>
    <t>BEEF SHOULDER TENDER TERES 6OZ 2/14CT
CAB</t>
  </si>
  <si>
    <t>BEEF SKIRT STEAK 2/20LB
USDA CHOICE
PEELED</t>
  </si>
  <si>
    <t>BEEF STRIP 12OZ 2/7CT
USDA SELECT
CENTER CUT</t>
  </si>
  <si>
    <t>BEEF STRIP 14OZ BNLS 12/CS
CAB
DRY AGED</t>
  </si>
  <si>
    <t>BEEF STRIP 14OZ C/C BNLS 2/6CT
CAB PRIME</t>
  </si>
  <si>
    <t xml:space="preserve">BEEF STRIP 6OZ 28/CS
SELECT
DOUBLE JACCARDED STRAP OFF 1/8 TO 1/4 INCH TRIM
THICKNESS 1/2 TO 3/4  LENGTH 7-8 INCHES LONG   
WET AGED                     </t>
  </si>
  <si>
    <t>BEEF TENDERLOIN 10OZ 14/CS
CHOICE
CENTER CUT
CHAIN OFF</t>
  </si>
  <si>
    <t>BEEF TENDERLOIN 6OZ 2/14CT
CHOICE
CENTER CUT
CHAIN OFF</t>
  </si>
  <si>
    <t>BEEF TENDERLOIN 6OZ 28/CS
USDA CHOICE
END TO END
CHAIN OFF</t>
  </si>
  <si>
    <t>BEEF TENDERLOIN 7OZ 20/CS
CHOICE
CENTER CUT 
CHAIN OFF</t>
  </si>
  <si>
    <t xml:space="preserve">BEEF TENDERLOIN LOG 30LB
SELECT
BEEF LOIN, TERNDERLOIN, FULL, SIDE MUSCLE OFF,
SKINNED BLOCK/RDY 
WET AGED                    </t>
  </si>
  <si>
    <t>LAMB RACK FRENCHED AUSTRALIAN 24-26OZ AVG 20CT</t>
  </si>
  <si>
    <t>OX TAIL STEER CUT 1" 15LBA</t>
  </si>
  <si>
    <t>PORK CHOP 4OZ 40/CS
END TO END
BULK PACK</t>
  </si>
  <si>
    <t>PORK CHOP 4OZ BONE-IN 3/8" FRZ 2/5LB
END TO END
1" TAIL 1/8" TRIM BULK PACKED IN POLY BAG</t>
  </si>
  <si>
    <t>PORK CHOP 6OZ BONELESS 28/CS</t>
  </si>
  <si>
    <t>TURKEY BREAST FRENCH CUT RAW 4/7LB</t>
  </si>
  <si>
    <t>SGC Item Number</t>
  </si>
  <si>
    <t>Vendor Cost (/LB)</t>
  </si>
  <si>
    <t>Product Information</t>
  </si>
  <si>
    <t>Avg. Case Weight 
(LB)</t>
  </si>
  <si>
    <t xml:space="preserve">Total Estimated Annual Cost </t>
  </si>
  <si>
    <t>Alternate Item Description (if necessary)</t>
  </si>
  <si>
    <t>Total Estimated Annual Cost to SGC:</t>
  </si>
  <si>
    <t>Total Estimated 5-yr Cost to SGC:</t>
  </si>
  <si>
    <t>SGC 2025 Volume (LB)</t>
  </si>
  <si>
    <t>Landed Cost to SGC 
(/LB)</t>
  </si>
  <si>
    <t>SGC 2025 Volume
(CASE)</t>
  </si>
  <si>
    <t>SGC 2025 Volume
(LBS)</t>
  </si>
  <si>
    <t>Bidder Instructions</t>
  </si>
  <si>
    <t>Please complete the following tabs as instructed in each tab:</t>
  </si>
  <si>
    <t>Tab 2 - Bidder Overview</t>
  </si>
  <si>
    <t>Bidder Overview</t>
  </si>
  <si>
    <t>Company Name</t>
  </si>
  <si>
    <t>Location</t>
  </si>
  <si>
    <t>In Business Since</t>
  </si>
  <si>
    <t># of Employees</t>
  </si>
  <si>
    <t># of Clients</t>
  </si>
  <si>
    <t>Industries Served</t>
  </si>
  <si>
    <t>Company Overview</t>
  </si>
  <si>
    <t>Client References</t>
  </si>
  <si>
    <t>ID</t>
  </si>
  <si>
    <t>Reference Company Name</t>
  </si>
  <si>
    <t>Reference Contact Name, Title, &amp; Contact Information</t>
  </si>
  <si>
    <t xml:space="preserve">Name: 
Title: 
Email: 
Phone: </t>
  </si>
  <si>
    <t>Requested Vendor Information</t>
  </si>
  <si>
    <t>Comments</t>
  </si>
  <si>
    <t xml:space="preserve">Are you able to meet the specifications provided?  
If no, please explain. </t>
  </si>
  <si>
    <t xml:space="preserve">What are your required lead times for orders? </t>
  </si>
  <si>
    <t xml:space="preserve">What are your available delivery frequencies per property? </t>
  </si>
  <si>
    <t xml:space="preserve">Are you able to provide emergency/unscheduled deliveries outside of regular delivery scheduled times? Please include cutoff times for same-day and next-day fulfillment.  </t>
  </si>
  <si>
    <t xml:space="preserve">Do you provide an early payment discount? 
If yes, please include terms, discount rates, and eligibility requirements. </t>
  </si>
  <si>
    <t xml:space="preserve">What is your transition plan from the current vendor (if applicable)? At minimum, your response should address timeline,  roles &amp; responsibilities, inventory &amp; product changeover, communication plan, and requirements. </t>
  </si>
  <si>
    <t xml:space="preserve">Are you able to notify SGC of shortages at the time the PO is received? </t>
  </si>
  <si>
    <t xml:space="preserve">Are there any fuel surcharges, delivery fees, or other additional fees not included in your pricing? </t>
  </si>
  <si>
    <t xml:space="preserve">Do you provide any market reports and pricing updates? If so, how frequently are these distributed? </t>
  </si>
  <si>
    <r>
      <t xml:space="preserve">INSTRUCTIONS:  </t>
    </r>
    <r>
      <rPr>
        <sz val="11"/>
        <rFont val="Calibri"/>
        <family val="2"/>
        <scheme val="minor"/>
      </rPr>
      <t>Please supply the requested information below.</t>
    </r>
  </si>
  <si>
    <r>
      <rPr>
        <b/>
        <sz val="11"/>
        <color theme="1"/>
        <rFont val="Calibri"/>
        <family val="2"/>
        <scheme val="minor"/>
      </rPr>
      <t>INSTRUCTIONS:</t>
    </r>
    <r>
      <rPr>
        <sz val="11"/>
        <color theme="1"/>
        <rFont val="Calibri"/>
        <family val="2"/>
        <scheme val="minor"/>
      </rPr>
      <t xml:space="preserve"> This page is for informational purposes only. Vendor Feedback is not required on this tab.</t>
    </r>
  </si>
  <si>
    <r>
      <t xml:space="preserve">INSTRUCTIONS:  </t>
    </r>
    <r>
      <rPr>
        <sz val="11"/>
        <rFont val="Calibri"/>
        <family val="2"/>
        <scheme val="minor"/>
      </rPr>
      <t>To the extent they are available, please include three client references for services similar to those requested in this RFP. Wherever possible, include casino and casino-resort clients.</t>
    </r>
  </si>
  <si>
    <r>
      <t xml:space="preserve">INSTRUCTIONS:  </t>
    </r>
    <r>
      <rPr>
        <sz val="11"/>
        <rFont val="Calibri"/>
        <family val="2"/>
        <scheme val="minor"/>
      </rPr>
      <t xml:space="preserve">Please enter your feedback, as needed or required. Please provide as much detail as possible and try to avoid yes/no responses. </t>
    </r>
  </si>
  <si>
    <t>Tab 3 - Specs &amp; Breakdown</t>
  </si>
  <si>
    <t>Tab 4 - Pricing Proposal</t>
  </si>
  <si>
    <t>Tab 5 - Questionnaire</t>
  </si>
  <si>
    <t>Tab 6 - References</t>
  </si>
  <si>
    <t xml:space="preserve">What is your fill rate % for orders? </t>
  </si>
  <si>
    <t>What differentiates your beef program from competing distributors?</t>
  </si>
  <si>
    <r>
      <rPr>
        <b/>
        <sz val="11"/>
        <color theme="1"/>
        <rFont val="Calibri"/>
        <family val="2"/>
        <scheme val="minor"/>
      </rPr>
      <t xml:space="preserve">Note: </t>
    </r>
    <r>
      <rPr>
        <sz val="11"/>
        <color theme="1"/>
        <rFont val="Calibri"/>
        <family val="2"/>
        <scheme val="minor"/>
      </rPr>
      <t xml:space="preserve">
*Volumes are based on 2025 usage. 
*Unless noted otherwise, all wet aged cuts are wet aged a minimum of 28 days.
*The items listed represent approximately 50% of the total items within the category and approximately 96% of the total category spend.  </t>
    </r>
  </si>
  <si>
    <t xml:space="preserve">Can you provide examples of "story-driven" products that could enhance the guest experience or menu marketing? </t>
  </si>
  <si>
    <t>Are you able to provide producer profiles, farm stories, photos, or marketing materials that may be used for menu descriptions, staff education, or guest engagement?</t>
  </si>
  <si>
    <t xml:space="preserve">Describe the origin of your beef, pork, and poultry programs, including: geographic regions, farms/ranches, breed information (if applicable), feeding programs (grass-fed, etc.), harvest and processing practices. </t>
  </si>
  <si>
    <t>Are any products sourced from family farms or regional producers?</t>
  </si>
  <si>
    <t>Please identify the beef grades, product lines, and specialty programs you offer.  Examples: prime, choice, select, angus, certified angus beef, grass-fed, dry-aged, wet-aged, wagyu, etc.</t>
  </si>
  <si>
    <t xml:space="preserve">Please identify any third-party certifications, sustainability initiatives, animal welfare standards, or environmental programs associated with your products and operations. Examples: GAP Certified, USDA Organic, American Grassfed, etc. </t>
  </si>
  <si>
    <t xml:space="preserve">BEEF PATTY 2/1 80/20 8OZ 24/CS
CERTIFIED ANGUS BEEF 
GROUND CHUCK 
FREE OF BONE &amp; CARTILEDGE CONNECTIVE TISSUE    
PATTY SIZE OF 1/2"    </t>
  </si>
  <si>
    <t xml:space="preserve">BEEF PATTY 4/1 80/20 4OZ 48/CS
CERTIFIED ANGUS BEEF 
GROUND CHUCK FREE OF BONE &amp; CARTILEDGE CONNECTIVE TISSUE
PATTY SIZE OF 1/2"              </t>
  </si>
  <si>
    <t>BEEF PATTY 2/1 WIDE 80/20 8OZ 24/CS
CERTIFIED ANGUS BEEF 
GROUND CHUCK 
CRYO VAC</t>
  </si>
  <si>
    <t xml:space="preserve">BEEF KANSAS CITY STRIP 18OZ 8/CS
CAB
THICKNESS MORE THAN 1.5" +/- .25" 
TAIL NOT TO EXCEED 1" LONG 
WET AGED                      </t>
  </si>
  <si>
    <t xml:space="preserve">BEEF PATTY 3/1 80/20 FRESH 36/CS
CERTIFIED ANGUS BEEF 
GROUND CHUCK </t>
  </si>
  <si>
    <t xml:space="preserve">BEEF PORTERHOUSE 24OZ 12/CS
CAB
SPEC THICKNESS  NO MORE  THAN 1.5 "+/-.50"
TAIL NOT TO EXCEED 1" IN LENGTH 
WET AGED  </t>
  </si>
  <si>
    <t>BEEF RIBEYE STEAK 20OZ BONE-IN 12/CS
CAB 
BONE CLEANED/FLESH REMOVED MIN. LENGTH 3"       
SPEC THICKNESS NO MORE 1.5" +/- .25" TAIL       
NOT TO EXCEED 1" IN LENGTH WET AGED</t>
  </si>
  <si>
    <t xml:space="preserve">BEEF SMASHBALL 4OZ 80/20 40/CS
CERTIFIED ANGUS BEEF 
GROUND CHUCK </t>
  </si>
  <si>
    <t xml:space="preserve">BEEF STRIP 14OZ BNLS 12/CS
CAB
CENTER CUT
SPEC THICKNESS MORE THAN 1.5" +/- .25" TAIL 
NOT TO EXCEED 1" IN LENGTH 
WET AGED                </t>
  </si>
  <si>
    <t xml:space="preserve">BEEF TENDERLOIN 12OZ 14/CS
CAB
WET AGED
CUT A MIN 4.5" EYE  
2/VAC </t>
  </si>
  <si>
    <t>BEEF TENDERLOIN 8OZ 20/CS
CAB
CUT A MIN 4.5 INCH EYE  
WET AGED
5/VAC</t>
  </si>
  <si>
    <t>BEEF TENDERLOIN 8OZ 12/CS
WAGYU
WET AGED</t>
  </si>
  <si>
    <t>BEEF TOP INSIDE ROUND 4/15LBA
CAB
PEELED CAP OFF
MFR: IBP</t>
  </si>
  <si>
    <t>CHICKEN STRIPS FOR STIR FRY RAGU 10LB
BREAST MEAT</t>
  </si>
  <si>
    <t>PORK LOIN BONELESS 6/9LB
CENTER CUT
MFR: IBP</t>
  </si>
  <si>
    <t>SAUSAGE CHORIZO BULK 10LBA
FRESH MADE</t>
  </si>
  <si>
    <t>SAUSAGE CHICKEN ROPE 2/5LB 
FRESH MADE</t>
  </si>
  <si>
    <t>VEAL BONES LEG 50LB</t>
  </si>
  <si>
    <r>
      <rPr>
        <b/>
        <sz val="11"/>
        <rFont val="Calibri"/>
        <family val="2"/>
        <scheme val="minor"/>
      </rPr>
      <t>INSTRUCTIONS:</t>
    </r>
    <r>
      <rPr>
        <sz val="11"/>
        <rFont val="Calibri"/>
        <family val="2"/>
        <scheme val="minor"/>
      </rPr>
      <t xml:space="preserve"> Please enter your information into the yellow highlighted cells only. If you are unable to match the exact specifications (including grade, program specification, etc.), you must submit your alternate item description in the space provided.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</si>
</sst>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b/>
      <sz val="11"/>
      <color theme="1"/>
      <name val="Calibri"/>
      <family val="2"/>
      <scheme val="minor"/>
    </font>
    <font>
      <sz val="11"/>
      <color theme="1"/>
      <name val="Calibri"/>
      <family val="2"/>
      <scheme val="minor"/>
    </font>
    <font>
      <sz val="16"/>
      <name val="Calibri"/>
      <family val="2"/>
      <scheme val="minor"/>
    </font>
    <font>
      <sz val="16"/>
      <color theme="1"/>
      <name val="Calibri"/>
      <family val="2"/>
      <scheme val="minor"/>
    </font>
    <font>
      <sz val="11"/>
      <name val="Calibri"/>
      <family val="2"/>
      <scheme val="minor"/>
    </font>
    <font>
      <sz val="10"/>
      <name val="Calibri"/>
      <family val="2"/>
      <scheme val="minor"/>
    </font>
    <font>
      <b/>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67">
    <xf numFmtId="0" fontId="0" fillId="0" borderId="0" xfId="0"/>
    <xf numFmtId="0" fontId="1" fillId="0" borderId="0" xfId="0" applyFont="1" applyAlignment="1">
      <alignment horizontal="center"/>
    </xf>
    <xf numFmtId="0" fontId="0" fillId="0" borderId="0" xfId="0" applyAlignment="1">
      <alignment horizontal="center"/>
    </xf>
    <xf numFmtId="0" fontId="0" fillId="0" borderId="0" xfId="0" applyAlignment="1">
      <alignment horizontal="center" vertical="center" wrapText="1"/>
    </xf>
    <xf numFmtId="0" fontId="4" fillId="0" borderId="0" xfId="0" applyFont="1"/>
    <xf numFmtId="1" fontId="0" fillId="0" borderId="1" xfId="0" applyNumberFormat="1" applyBorder="1" applyAlignment="1">
      <alignment horizontal="center" vertical="center"/>
    </xf>
    <xf numFmtId="44" fontId="0" fillId="0" borderId="1" xfId="0" applyNumberFormat="1" applyBorder="1" applyAlignment="1">
      <alignment vertical="center"/>
    </xf>
    <xf numFmtId="0" fontId="0" fillId="2" borderId="1" xfId="0" applyFill="1" applyBorder="1" applyAlignment="1">
      <alignment horizontal="center" vertical="center" wrapText="1"/>
    </xf>
    <xf numFmtId="0" fontId="0" fillId="0" borderId="0" xfId="0" applyFont="1" applyAlignment="1">
      <alignment horizontal="center"/>
    </xf>
    <xf numFmtId="0" fontId="0" fillId="0" borderId="0" xfId="0" applyFont="1"/>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wrapText="1"/>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center" vertical="center" wrapText="1"/>
    </xf>
    <xf numFmtId="1" fontId="0" fillId="0" borderId="1" xfId="0" applyNumberFormat="1" applyFont="1" applyBorder="1" applyAlignment="1">
      <alignment horizontal="center" vertical="center"/>
    </xf>
    <xf numFmtId="0" fontId="0" fillId="0" borderId="1" xfId="0" applyFont="1" applyBorder="1" applyAlignment="1">
      <alignment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3" borderId="1" xfId="0" applyFont="1" applyFill="1" applyBorder="1" applyAlignment="1">
      <alignment horizontal="center"/>
    </xf>
    <xf numFmtId="1" fontId="0" fillId="4" borderId="1" xfId="0" applyNumberFormat="1" applyFont="1" applyFill="1" applyBorder="1" applyAlignment="1">
      <alignment horizontal="center" vertical="center"/>
    </xf>
    <xf numFmtId="0" fontId="0" fillId="4" borderId="1" xfId="0" applyFont="1" applyFill="1" applyBorder="1" applyAlignment="1">
      <alignment horizontal="center" vertical="center"/>
    </xf>
    <xf numFmtId="0" fontId="0" fillId="5" borderId="1" xfId="0" applyFill="1" applyBorder="1" applyAlignment="1">
      <alignment horizontal="left" vertical="top" wrapText="1"/>
    </xf>
    <xf numFmtId="1" fontId="0" fillId="0" borderId="1" xfId="0" applyNumberFormat="1" applyFill="1" applyBorder="1" applyAlignment="1">
      <alignment horizontal="center" vertical="center"/>
    </xf>
    <xf numFmtId="44" fontId="0" fillId="5" borderId="1" xfId="2" applyFont="1" applyFill="1" applyBorder="1" applyAlignment="1">
      <alignment vertical="center"/>
    </xf>
    <xf numFmtId="10" fontId="0" fillId="5" borderId="1" xfId="1" applyNumberFormat="1" applyFont="1" applyFill="1" applyBorder="1" applyAlignment="1">
      <alignment horizontal="center" vertical="center"/>
    </xf>
    <xf numFmtId="44" fontId="0" fillId="0" borderId="1" xfId="0" applyNumberFormat="1" applyBorder="1"/>
    <xf numFmtId="0" fontId="6" fillId="0" borderId="0" xfId="0" applyFont="1"/>
    <xf numFmtId="0" fontId="1" fillId="0" borderId="0" xfId="0" applyFont="1" applyAlignment="1">
      <alignment horizontal="left"/>
    </xf>
    <xf numFmtId="0" fontId="5" fillId="0" borderId="1" xfId="0" applyFont="1" applyBorder="1" applyAlignment="1">
      <alignment horizontal="left" vertical="center" wrapText="1"/>
    </xf>
    <xf numFmtId="0" fontId="0" fillId="2" borderId="1" xfId="0" applyFont="1" applyFill="1" applyBorder="1" applyAlignment="1">
      <alignment horizontal="center" vertical="center"/>
    </xf>
    <xf numFmtId="0" fontId="0"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Fill="1" applyBorder="1" applyAlignment="1">
      <alignment vertical="top" wrapText="1"/>
    </xf>
    <xf numFmtId="0" fontId="0" fillId="5" borderId="1" xfId="0" applyFont="1" applyFill="1" applyBorder="1" applyAlignment="1">
      <alignment horizontal="left"/>
    </xf>
    <xf numFmtId="0" fontId="5" fillId="0" borderId="1" xfId="0" applyFont="1" applyBorder="1" applyAlignment="1">
      <alignment horizontal="left" vertical="top" wrapText="1"/>
    </xf>
    <xf numFmtId="0" fontId="0" fillId="3" borderId="1" xfId="0" applyFont="1" applyFill="1" applyBorder="1" applyAlignment="1">
      <alignment horizontal="center" vertical="center" wrapText="1"/>
    </xf>
    <xf numFmtId="0" fontId="5" fillId="0" borderId="0" xfId="0" applyFont="1" applyFill="1" applyBorder="1" applyAlignment="1"/>
    <xf numFmtId="0" fontId="5" fillId="0" borderId="0" xfId="0" applyFont="1"/>
    <xf numFmtId="0" fontId="0" fillId="0" borderId="0" xfId="0" applyFont="1" applyAlignment="1">
      <alignment horizontal="left" vertical="top" wrapText="1"/>
    </xf>
    <xf numFmtId="0" fontId="0"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0" borderId="1" xfId="0" applyFont="1" applyFill="1" applyBorder="1"/>
    <xf numFmtId="0" fontId="0" fillId="0" borderId="1" xfId="0" applyFont="1" applyFill="1" applyBorder="1" applyAlignment="1">
      <alignment vertical="top" wrapText="1"/>
    </xf>
    <xf numFmtId="0" fontId="0" fillId="0" borderId="1" xfId="0" applyFont="1" applyFill="1" applyBorder="1" applyAlignment="1">
      <alignment vertical="center" wrapText="1"/>
    </xf>
    <xf numFmtId="0" fontId="4" fillId="3" borderId="1" xfId="0" applyFont="1" applyFill="1" applyBorder="1" applyAlignment="1">
      <alignment horizontal="center"/>
    </xf>
    <xf numFmtId="0" fontId="1" fillId="5" borderId="1" xfId="0" applyFont="1" applyFill="1" applyBorder="1" applyAlignment="1">
      <alignment horizontal="left" vertical="top" wrapText="1"/>
    </xf>
    <xf numFmtId="0" fontId="0" fillId="5" borderId="1" xfId="0" applyFont="1" applyFill="1" applyBorder="1" applyAlignment="1">
      <alignment horizontal="left"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5" borderId="4" xfId="0" applyFont="1" applyFill="1" applyBorder="1" applyAlignment="1">
      <alignment horizontal="left" vertical="top" wrapText="1"/>
    </xf>
    <xf numFmtId="0" fontId="0" fillId="5" borderId="3" xfId="0" applyFont="1" applyFill="1" applyBorder="1" applyAlignment="1">
      <alignment horizontal="left" vertical="top" wrapText="1"/>
    </xf>
    <xf numFmtId="0" fontId="0" fillId="5" borderId="2" xfId="0" applyFont="1" applyFill="1" applyBorder="1" applyAlignment="1">
      <alignment horizontal="left" vertical="top" wrapText="1"/>
    </xf>
    <xf numFmtId="0" fontId="4" fillId="3" borderId="4"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0" fillId="3" borderId="4"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5" borderId="1" xfId="0" applyFont="1" applyFill="1" applyBorder="1" applyAlignment="1">
      <alignment horizontal="left" vertical="center" wrapText="1"/>
    </xf>
    <xf numFmtId="0" fontId="0" fillId="3" borderId="1" xfId="0" applyFill="1" applyBorder="1" applyAlignment="1">
      <alignment horizontal="right"/>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5" borderId="1" xfId="0" applyFont="1" applyFill="1" applyBorder="1" applyAlignment="1">
      <alignment horizontal="left"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0"/>
  <sheetViews>
    <sheetView tabSelected="1" zoomScaleNormal="100" workbookViewId="0">
      <selection activeCell="B4" sqref="B4"/>
    </sheetView>
  </sheetViews>
  <sheetFormatPr defaultRowHeight="15" x14ac:dyDescent="0.25"/>
  <cols>
    <col min="1" max="1" width="3.7109375" customWidth="1"/>
    <col min="2" max="2" width="79.42578125" bestFit="1" customWidth="1"/>
    <col min="3" max="7" width="8.7109375" style="2"/>
    <col min="8" max="8" width="8.7109375" style="1"/>
    <col min="9" max="11" width="8.7109375" style="2"/>
    <col min="12" max="12" width="8.7109375" style="1"/>
  </cols>
  <sheetData>
    <row r="2" spans="2:2" ht="21" x14ac:dyDescent="0.35">
      <c r="B2" s="21" t="s">
        <v>57</v>
      </c>
    </row>
    <row r="3" spans="2:2" x14ac:dyDescent="0.25">
      <c r="B3" s="29"/>
    </row>
    <row r="4" spans="2:2" x14ac:dyDescent="0.25">
      <c r="B4" s="36" t="s">
        <v>58</v>
      </c>
    </row>
    <row r="5" spans="2:2" x14ac:dyDescent="0.25">
      <c r="B5" s="30"/>
    </row>
    <row r="6" spans="2:2" x14ac:dyDescent="0.25">
      <c r="B6" s="44" t="s">
        <v>59</v>
      </c>
    </row>
    <row r="7" spans="2:2" x14ac:dyDescent="0.25">
      <c r="B7" s="44" t="s">
        <v>88</v>
      </c>
    </row>
    <row r="8" spans="2:2" x14ac:dyDescent="0.25">
      <c r="B8" s="44" t="s">
        <v>89</v>
      </c>
    </row>
    <row r="9" spans="2:2" x14ac:dyDescent="0.25">
      <c r="B9" s="44" t="s">
        <v>90</v>
      </c>
    </row>
    <row r="10" spans="2:2" x14ac:dyDescent="0.25">
      <c r="B10" s="44" t="s">
        <v>91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D965-FC36-45D5-B430-62D9049EF7C9}">
  <dimension ref="B2:D12"/>
  <sheetViews>
    <sheetView workbookViewId="0">
      <selection activeCell="B4" sqref="B4:D4"/>
    </sheetView>
  </sheetViews>
  <sheetFormatPr defaultRowHeight="15" x14ac:dyDescent="0.25"/>
  <cols>
    <col min="1" max="1" width="3.7109375" customWidth="1"/>
    <col min="2" max="2" width="2" bestFit="1" customWidth="1"/>
    <col min="3" max="3" width="16.140625" bestFit="1" customWidth="1"/>
    <col min="4" max="4" width="62.7109375" customWidth="1"/>
  </cols>
  <sheetData>
    <row r="2" spans="2:4" ht="21" x14ac:dyDescent="0.35">
      <c r="B2" s="47" t="s">
        <v>60</v>
      </c>
      <c r="C2" s="47"/>
      <c r="D2" s="47"/>
    </row>
    <row r="3" spans="2:4" x14ac:dyDescent="0.25">
      <c r="B3" s="29"/>
      <c r="C3" s="29"/>
      <c r="D3" s="29"/>
    </row>
    <row r="4" spans="2:4" x14ac:dyDescent="0.25">
      <c r="B4" s="48" t="s">
        <v>84</v>
      </c>
      <c r="C4" s="48"/>
      <c r="D4" s="48"/>
    </row>
    <row r="5" spans="2:4" x14ac:dyDescent="0.25">
      <c r="B5" s="29"/>
      <c r="C5" s="29"/>
      <c r="D5" s="29"/>
    </row>
    <row r="6" spans="2:4" s="9" customFormat="1" x14ac:dyDescent="0.25">
      <c r="B6" s="19">
        <v>1</v>
      </c>
      <c r="C6" s="31" t="s">
        <v>61</v>
      </c>
      <c r="D6" s="37"/>
    </row>
    <row r="7" spans="2:4" s="9" customFormat="1" x14ac:dyDescent="0.25">
      <c r="B7" s="19">
        <v>2</v>
      </c>
      <c r="C7" s="31" t="s">
        <v>62</v>
      </c>
      <c r="D7" s="37"/>
    </row>
    <row r="8" spans="2:4" s="9" customFormat="1" x14ac:dyDescent="0.25">
      <c r="B8" s="19">
        <v>3</v>
      </c>
      <c r="C8" s="31" t="s">
        <v>63</v>
      </c>
      <c r="D8" s="37"/>
    </row>
    <row r="9" spans="2:4" s="9" customFormat="1" x14ac:dyDescent="0.25">
      <c r="B9" s="19">
        <v>4</v>
      </c>
      <c r="C9" s="31" t="s">
        <v>64</v>
      </c>
      <c r="D9" s="37"/>
    </row>
    <row r="10" spans="2:4" s="9" customFormat="1" x14ac:dyDescent="0.25">
      <c r="B10" s="19">
        <v>5</v>
      </c>
      <c r="C10" s="31" t="s">
        <v>65</v>
      </c>
      <c r="D10" s="37"/>
    </row>
    <row r="11" spans="2:4" s="9" customFormat="1" ht="30" x14ac:dyDescent="0.25">
      <c r="B11" s="19">
        <v>6</v>
      </c>
      <c r="C11" s="31" t="s">
        <v>66</v>
      </c>
      <c r="D11" s="37"/>
    </row>
    <row r="12" spans="2:4" s="9" customFormat="1" ht="30" x14ac:dyDescent="0.25">
      <c r="B12" s="19">
        <v>7</v>
      </c>
      <c r="C12" s="31" t="s">
        <v>67</v>
      </c>
      <c r="D12" s="37"/>
    </row>
  </sheetData>
  <mergeCells count="2">
    <mergeCell ref="B2:D2"/>
    <mergeCell ref="B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P59"/>
  <sheetViews>
    <sheetView zoomScale="90" zoomScaleNormal="90" workbookViewId="0">
      <selection activeCell="C4" sqref="C4:L4"/>
    </sheetView>
  </sheetViews>
  <sheetFormatPr defaultRowHeight="15" x14ac:dyDescent="0.25"/>
  <cols>
    <col min="1" max="1" width="3.7109375" style="9" customWidth="1"/>
    <col min="2" max="2" width="11.85546875" style="8" hidden="1" customWidth="1"/>
    <col min="3" max="3" width="52.140625" style="9" bestFit="1" customWidth="1"/>
    <col min="4" max="4" width="11.28515625" style="9" bestFit="1" customWidth="1"/>
    <col min="5" max="7" width="6.140625" style="9" bestFit="1" customWidth="1"/>
    <col min="8" max="8" width="6" style="9" bestFit="1" customWidth="1"/>
    <col min="9" max="11" width="6.140625" style="9" bestFit="1" customWidth="1"/>
    <col min="12" max="12" width="6" style="9" bestFit="1" customWidth="1"/>
    <col min="13" max="16384" width="9.140625" style="9"/>
  </cols>
  <sheetData>
    <row r="2" spans="2:16" ht="21" x14ac:dyDescent="0.35">
      <c r="B2" s="9"/>
      <c r="C2" s="55" t="s">
        <v>11</v>
      </c>
      <c r="D2" s="56"/>
      <c r="E2" s="56"/>
      <c r="F2" s="56"/>
      <c r="G2" s="56"/>
      <c r="H2" s="56"/>
      <c r="I2" s="56"/>
      <c r="J2" s="56"/>
      <c r="K2" s="56"/>
      <c r="L2" s="57"/>
    </row>
    <row r="3" spans="2:16" x14ac:dyDescent="0.25">
      <c r="B3" s="9"/>
      <c r="D3" s="8"/>
      <c r="E3" s="8"/>
      <c r="F3" s="8"/>
      <c r="G3" s="8"/>
      <c r="H3" s="8"/>
      <c r="I3" s="8"/>
      <c r="J3" s="8"/>
      <c r="K3" s="8"/>
      <c r="L3" s="8"/>
      <c r="M3" s="10"/>
      <c r="N3" s="10"/>
      <c r="O3" s="10"/>
      <c r="P3" s="10"/>
    </row>
    <row r="4" spans="2:16" x14ac:dyDescent="0.25">
      <c r="C4" s="49" t="s">
        <v>85</v>
      </c>
      <c r="D4" s="49"/>
      <c r="E4" s="49"/>
      <c r="F4" s="49"/>
      <c r="G4" s="49"/>
      <c r="H4" s="49"/>
      <c r="I4" s="49"/>
      <c r="J4" s="49"/>
      <c r="K4" s="49"/>
      <c r="L4" s="49"/>
    </row>
    <row r="6" spans="2:16" s="12" customFormat="1" ht="75" customHeight="1" x14ac:dyDescent="0.25">
      <c r="C6" s="52" t="s">
        <v>94</v>
      </c>
      <c r="D6" s="53"/>
      <c r="E6" s="53"/>
      <c r="F6" s="53"/>
      <c r="G6" s="53"/>
      <c r="H6" s="53"/>
      <c r="I6" s="53"/>
      <c r="J6" s="53"/>
      <c r="K6" s="53"/>
      <c r="L6" s="54"/>
      <c r="M6" s="11"/>
      <c r="N6" s="11"/>
      <c r="O6" s="11"/>
      <c r="P6" s="11"/>
    </row>
    <row r="8" spans="2:16" ht="30" customHeight="1" x14ac:dyDescent="0.25">
      <c r="C8" s="51" t="s">
        <v>47</v>
      </c>
      <c r="D8" s="51"/>
      <c r="E8" s="58" t="s">
        <v>55</v>
      </c>
      <c r="F8" s="59"/>
      <c r="G8" s="59"/>
      <c r="H8" s="60"/>
      <c r="I8" s="50" t="s">
        <v>56</v>
      </c>
      <c r="J8" s="51"/>
      <c r="K8" s="51"/>
      <c r="L8" s="51"/>
    </row>
    <row r="9" spans="2:16" ht="30" x14ac:dyDescent="0.25">
      <c r="B9" s="13" t="s">
        <v>45</v>
      </c>
      <c r="C9" s="13" t="s">
        <v>0</v>
      </c>
      <c r="D9" s="19" t="s">
        <v>12</v>
      </c>
      <c r="E9" s="19" t="s">
        <v>6</v>
      </c>
      <c r="F9" s="19" t="s">
        <v>7</v>
      </c>
      <c r="G9" s="19" t="s">
        <v>8</v>
      </c>
      <c r="H9" s="19" t="s">
        <v>9</v>
      </c>
      <c r="I9" s="19" t="s">
        <v>6</v>
      </c>
      <c r="J9" s="19" t="s">
        <v>7</v>
      </c>
      <c r="K9" s="19" t="s">
        <v>8</v>
      </c>
      <c r="L9" s="19" t="s">
        <v>9</v>
      </c>
    </row>
    <row r="10" spans="2:16" ht="30" x14ac:dyDescent="0.25">
      <c r="B10" s="14">
        <v>1050200098</v>
      </c>
      <c r="C10" s="15" t="s">
        <v>13</v>
      </c>
      <c r="D10" s="16">
        <v>65</v>
      </c>
      <c r="E10" s="17">
        <v>0</v>
      </c>
      <c r="F10" s="14">
        <v>0</v>
      </c>
      <c r="G10" s="14">
        <v>25</v>
      </c>
      <c r="H10" s="22">
        <v>25</v>
      </c>
      <c r="I10" s="17">
        <v>0</v>
      </c>
      <c r="J10" s="14">
        <v>0</v>
      </c>
      <c r="K10" s="14">
        <v>1625</v>
      </c>
      <c r="L10" s="22">
        <v>1625</v>
      </c>
    </row>
    <row r="11" spans="2:16" ht="30" x14ac:dyDescent="0.25">
      <c r="B11" s="14">
        <v>1050200084</v>
      </c>
      <c r="C11" s="15" t="s">
        <v>14</v>
      </c>
      <c r="D11" s="16">
        <v>18</v>
      </c>
      <c r="E11" s="17">
        <v>0</v>
      </c>
      <c r="F11" s="14">
        <v>23</v>
      </c>
      <c r="G11" s="14">
        <v>97</v>
      </c>
      <c r="H11" s="23">
        <v>120</v>
      </c>
      <c r="I11" s="17">
        <v>0</v>
      </c>
      <c r="J11" s="14">
        <v>414</v>
      </c>
      <c r="K11" s="14">
        <v>1746</v>
      </c>
      <c r="L11" s="23">
        <v>2160</v>
      </c>
    </row>
    <row r="12" spans="2:16" ht="75" x14ac:dyDescent="0.25">
      <c r="B12" s="14">
        <v>1050200162</v>
      </c>
      <c r="C12" s="15" t="s">
        <v>15</v>
      </c>
      <c r="D12" s="20">
        <v>10</v>
      </c>
      <c r="E12" s="17">
        <v>136</v>
      </c>
      <c r="F12" s="14">
        <v>3</v>
      </c>
      <c r="G12" s="14">
        <v>441</v>
      </c>
      <c r="H12" s="22">
        <v>580</v>
      </c>
      <c r="I12" s="17">
        <v>1360</v>
      </c>
      <c r="J12" s="14">
        <v>30</v>
      </c>
      <c r="K12" s="14">
        <v>4410</v>
      </c>
      <c r="L12" s="22">
        <v>5800</v>
      </c>
    </row>
    <row r="13" spans="2:16" ht="45" x14ac:dyDescent="0.25">
      <c r="B13" s="14">
        <v>1050200015</v>
      </c>
      <c r="C13" s="15" t="s">
        <v>16</v>
      </c>
      <c r="D13" s="20">
        <v>10</v>
      </c>
      <c r="E13" s="17">
        <v>37</v>
      </c>
      <c r="F13" s="14">
        <v>11</v>
      </c>
      <c r="G13" s="14">
        <v>48</v>
      </c>
      <c r="H13" s="22">
        <v>96</v>
      </c>
      <c r="I13" s="17">
        <v>370</v>
      </c>
      <c r="J13" s="14">
        <v>110</v>
      </c>
      <c r="K13" s="14">
        <v>480</v>
      </c>
      <c r="L13" s="22">
        <v>960</v>
      </c>
    </row>
    <row r="14" spans="2:16" ht="30" x14ac:dyDescent="0.25">
      <c r="B14" s="14">
        <v>1050200057</v>
      </c>
      <c r="C14" s="46" t="s">
        <v>17</v>
      </c>
      <c r="D14" s="16">
        <v>75</v>
      </c>
      <c r="E14" s="17">
        <v>60</v>
      </c>
      <c r="F14" s="14">
        <v>36</v>
      </c>
      <c r="G14" s="14">
        <v>29</v>
      </c>
      <c r="H14" s="22">
        <v>125</v>
      </c>
      <c r="I14" s="17">
        <v>4500</v>
      </c>
      <c r="J14" s="14">
        <v>2700</v>
      </c>
      <c r="K14" s="14">
        <v>2175</v>
      </c>
      <c r="L14" s="22">
        <v>9375</v>
      </c>
    </row>
    <row r="15" spans="2:16" ht="75" x14ac:dyDescent="0.25">
      <c r="B15" s="14">
        <v>1050200004</v>
      </c>
      <c r="C15" s="15" t="s">
        <v>104</v>
      </c>
      <c r="D15" s="16">
        <v>9</v>
      </c>
      <c r="E15" s="17">
        <v>63.74</v>
      </c>
      <c r="F15" s="14">
        <v>0</v>
      </c>
      <c r="G15" s="14">
        <v>3</v>
      </c>
      <c r="H15" s="22">
        <v>66.740000000000009</v>
      </c>
      <c r="I15" s="17">
        <v>573.66</v>
      </c>
      <c r="J15" s="14">
        <v>0</v>
      </c>
      <c r="K15" s="14">
        <v>27</v>
      </c>
      <c r="L15" s="22">
        <v>600.66</v>
      </c>
    </row>
    <row r="16" spans="2:16" ht="45" x14ac:dyDescent="0.25">
      <c r="B16" s="14">
        <v>1050200116</v>
      </c>
      <c r="C16" s="15" t="s">
        <v>18</v>
      </c>
      <c r="D16" s="16">
        <v>10.5</v>
      </c>
      <c r="E16" s="17">
        <v>0</v>
      </c>
      <c r="F16" s="14">
        <v>0</v>
      </c>
      <c r="G16" s="14">
        <v>25</v>
      </c>
      <c r="H16" s="22">
        <v>25</v>
      </c>
      <c r="I16" s="17">
        <v>0</v>
      </c>
      <c r="J16" s="14">
        <v>0</v>
      </c>
      <c r="K16" s="14">
        <v>262.5</v>
      </c>
      <c r="L16" s="22">
        <v>262.5</v>
      </c>
    </row>
    <row r="17" spans="2:12" ht="75" x14ac:dyDescent="0.25">
      <c r="B17" s="14">
        <v>1050200053</v>
      </c>
      <c r="C17" s="15" t="s">
        <v>101</v>
      </c>
      <c r="D17" s="16">
        <v>12</v>
      </c>
      <c r="E17" s="17">
        <v>3130</v>
      </c>
      <c r="F17" s="14">
        <v>416</v>
      </c>
      <c r="G17" s="14">
        <v>3</v>
      </c>
      <c r="H17" s="22">
        <v>3549</v>
      </c>
      <c r="I17" s="17">
        <v>37560</v>
      </c>
      <c r="J17" s="14">
        <v>4992</v>
      </c>
      <c r="K17" s="14">
        <v>36</v>
      </c>
      <c r="L17" s="22">
        <v>42588</v>
      </c>
    </row>
    <row r="18" spans="2:12" ht="60" x14ac:dyDescent="0.25">
      <c r="B18" s="14">
        <v>1050200062</v>
      </c>
      <c r="C18" s="15" t="s">
        <v>103</v>
      </c>
      <c r="D18" s="16">
        <v>12</v>
      </c>
      <c r="E18" s="17">
        <v>0</v>
      </c>
      <c r="F18" s="14">
        <v>0</v>
      </c>
      <c r="G18" s="14">
        <v>862</v>
      </c>
      <c r="H18" s="22">
        <v>862</v>
      </c>
      <c r="I18" s="17">
        <v>0</v>
      </c>
      <c r="J18" s="14">
        <v>0</v>
      </c>
      <c r="K18" s="14">
        <v>10344</v>
      </c>
      <c r="L18" s="22">
        <v>10344</v>
      </c>
    </row>
    <row r="19" spans="2:12" ht="45" x14ac:dyDescent="0.25">
      <c r="B19" s="14">
        <v>1050200091</v>
      </c>
      <c r="C19" s="15" t="s">
        <v>105</v>
      </c>
      <c r="D19" s="16">
        <v>12</v>
      </c>
      <c r="E19" s="17">
        <v>11</v>
      </c>
      <c r="F19" s="14">
        <v>28</v>
      </c>
      <c r="G19" s="14">
        <v>538</v>
      </c>
      <c r="H19" s="22">
        <v>577</v>
      </c>
      <c r="I19" s="17">
        <v>132</v>
      </c>
      <c r="J19" s="14">
        <v>336</v>
      </c>
      <c r="K19" s="14">
        <v>6456</v>
      </c>
      <c r="L19" s="22">
        <v>6924</v>
      </c>
    </row>
    <row r="20" spans="2:12" ht="75" x14ac:dyDescent="0.25">
      <c r="B20" s="14">
        <v>1050200054</v>
      </c>
      <c r="C20" s="15" t="s">
        <v>102</v>
      </c>
      <c r="D20" s="20">
        <v>12</v>
      </c>
      <c r="E20" s="17">
        <v>285</v>
      </c>
      <c r="F20" s="14">
        <v>5</v>
      </c>
      <c r="G20" s="14">
        <v>1</v>
      </c>
      <c r="H20" s="22">
        <v>291</v>
      </c>
      <c r="I20" s="17">
        <v>3420</v>
      </c>
      <c r="J20" s="14">
        <v>60</v>
      </c>
      <c r="K20" s="14">
        <v>12</v>
      </c>
      <c r="L20" s="22">
        <v>3492</v>
      </c>
    </row>
    <row r="21" spans="2:12" ht="75" x14ac:dyDescent="0.25">
      <c r="B21" s="14">
        <v>1050200145</v>
      </c>
      <c r="C21" s="15" t="s">
        <v>106</v>
      </c>
      <c r="D21" s="20">
        <v>18</v>
      </c>
      <c r="E21" s="17">
        <v>93</v>
      </c>
      <c r="F21" s="14">
        <v>41</v>
      </c>
      <c r="G21" s="14">
        <v>0</v>
      </c>
      <c r="H21" s="22">
        <v>134</v>
      </c>
      <c r="I21" s="17">
        <v>1674</v>
      </c>
      <c r="J21" s="14">
        <v>738</v>
      </c>
      <c r="K21" s="14">
        <v>0</v>
      </c>
      <c r="L21" s="22">
        <v>2412</v>
      </c>
    </row>
    <row r="22" spans="2:12" ht="30" x14ac:dyDescent="0.25">
      <c r="B22" s="14">
        <v>1050200096</v>
      </c>
      <c r="C22" s="15" t="s">
        <v>19</v>
      </c>
      <c r="D22" s="16">
        <v>10</v>
      </c>
      <c r="E22" s="17">
        <v>0</v>
      </c>
      <c r="F22" s="14">
        <v>0</v>
      </c>
      <c r="G22" s="14">
        <v>198</v>
      </c>
      <c r="H22" s="22">
        <v>198</v>
      </c>
      <c r="I22" s="17">
        <v>0</v>
      </c>
      <c r="J22" s="14">
        <v>0</v>
      </c>
      <c r="K22" s="14">
        <v>1980</v>
      </c>
      <c r="L22" s="22">
        <v>1980</v>
      </c>
    </row>
    <row r="23" spans="2:12" ht="45" x14ac:dyDescent="0.25">
      <c r="B23" s="14">
        <v>1050200036</v>
      </c>
      <c r="C23" s="15" t="s">
        <v>20</v>
      </c>
      <c r="D23" s="20">
        <v>10</v>
      </c>
      <c r="E23" s="17">
        <v>164</v>
      </c>
      <c r="F23" s="14">
        <v>0</v>
      </c>
      <c r="G23" s="14">
        <v>99</v>
      </c>
      <c r="H23" s="23">
        <v>263</v>
      </c>
      <c r="I23" s="17">
        <v>1640</v>
      </c>
      <c r="J23" s="14">
        <v>0</v>
      </c>
      <c r="K23" s="14">
        <v>990</v>
      </c>
      <c r="L23" s="23">
        <v>2630</v>
      </c>
    </row>
    <row r="24" spans="2:12" ht="45" x14ac:dyDescent="0.25">
      <c r="B24" s="14">
        <v>1050200050</v>
      </c>
      <c r="C24" s="15" t="s">
        <v>21</v>
      </c>
      <c r="D24" s="20">
        <v>14</v>
      </c>
      <c r="E24" s="17">
        <v>0</v>
      </c>
      <c r="F24" s="14">
        <v>11</v>
      </c>
      <c r="G24" s="14">
        <v>25</v>
      </c>
      <c r="H24" s="22">
        <v>36</v>
      </c>
      <c r="I24" s="17">
        <v>0</v>
      </c>
      <c r="J24" s="14">
        <v>154</v>
      </c>
      <c r="K24" s="14">
        <v>350</v>
      </c>
      <c r="L24" s="22">
        <v>504</v>
      </c>
    </row>
    <row r="25" spans="2:12" ht="45" x14ac:dyDescent="0.25">
      <c r="B25" s="14">
        <v>1050200017</v>
      </c>
      <c r="C25" s="15" t="s">
        <v>22</v>
      </c>
      <c r="D25" s="20">
        <v>15</v>
      </c>
      <c r="E25" s="17">
        <v>52</v>
      </c>
      <c r="F25" s="14">
        <v>0</v>
      </c>
      <c r="G25" s="14">
        <v>0</v>
      </c>
      <c r="H25" s="23">
        <v>52</v>
      </c>
      <c r="I25" s="17">
        <v>780</v>
      </c>
      <c r="J25" s="14">
        <v>0</v>
      </c>
      <c r="K25" s="14">
        <v>0</v>
      </c>
      <c r="L25" s="23">
        <v>780</v>
      </c>
    </row>
    <row r="26" spans="2:12" ht="30" x14ac:dyDescent="0.25">
      <c r="B26" s="14">
        <v>1050200094</v>
      </c>
      <c r="C26" s="46" t="s">
        <v>23</v>
      </c>
      <c r="D26" s="16">
        <v>85</v>
      </c>
      <c r="E26" s="17">
        <v>0</v>
      </c>
      <c r="F26" s="14">
        <v>7</v>
      </c>
      <c r="G26" s="14">
        <v>103</v>
      </c>
      <c r="H26" s="23">
        <v>110</v>
      </c>
      <c r="I26" s="17">
        <v>0</v>
      </c>
      <c r="J26" s="14">
        <v>595</v>
      </c>
      <c r="K26" s="14">
        <v>8755</v>
      </c>
      <c r="L26" s="23">
        <v>9350</v>
      </c>
    </row>
    <row r="27" spans="2:12" ht="90" x14ac:dyDescent="0.25">
      <c r="B27" s="14">
        <v>1050200039</v>
      </c>
      <c r="C27" s="46" t="s">
        <v>24</v>
      </c>
      <c r="D27" s="20">
        <v>64</v>
      </c>
      <c r="E27" s="17">
        <v>58</v>
      </c>
      <c r="F27" s="14">
        <v>0</v>
      </c>
      <c r="G27" s="14">
        <v>0</v>
      </c>
      <c r="H27" s="22">
        <v>58</v>
      </c>
      <c r="I27" s="17">
        <v>3712</v>
      </c>
      <c r="J27" s="14">
        <v>0</v>
      </c>
      <c r="K27" s="14">
        <v>0</v>
      </c>
      <c r="L27" s="22">
        <v>3712</v>
      </c>
    </row>
    <row r="28" spans="2:12" ht="45" x14ac:dyDescent="0.25">
      <c r="B28" s="14">
        <v>1050200047</v>
      </c>
      <c r="C28" s="15" t="s">
        <v>25</v>
      </c>
      <c r="D28" s="16">
        <v>5.25</v>
      </c>
      <c r="E28" s="17">
        <v>69</v>
      </c>
      <c r="F28" s="14">
        <v>0</v>
      </c>
      <c r="G28" s="14">
        <v>0</v>
      </c>
      <c r="H28" s="22">
        <v>69</v>
      </c>
      <c r="I28" s="17">
        <v>362.25</v>
      </c>
      <c r="J28" s="14">
        <v>0</v>
      </c>
      <c r="K28" s="14">
        <v>0</v>
      </c>
      <c r="L28" s="22">
        <v>362.25</v>
      </c>
    </row>
    <row r="29" spans="2:12" ht="75" x14ac:dyDescent="0.25">
      <c r="B29" s="14">
        <v>1050200141</v>
      </c>
      <c r="C29" s="15" t="s">
        <v>107</v>
      </c>
      <c r="D29" s="20">
        <v>15</v>
      </c>
      <c r="E29" s="17">
        <v>260</v>
      </c>
      <c r="F29" s="14">
        <v>109</v>
      </c>
      <c r="G29" s="14">
        <v>0</v>
      </c>
      <c r="H29" s="22">
        <v>369</v>
      </c>
      <c r="I29" s="17">
        <v>3900</v>
      </c>
      <c r="J29" s="14">
        <v>1635</v>
      </c>
      <c r="K29" s="14">
        <v>0</v>
      </c>
      <c r="L29" s="22">
        <v>5535</v>
      </c>
    </row>
    <row r="30" spans="2:12" ht="45" x14ac:dyDescent="0.25">
      <c r="B30" s="14">
        <v>1050200059</v>
      </c>
      <c r="C30" s="15" t="s">
        <v>26</v>
      </c>
      <c r="D30" s="20">
        <v>10</v>
      </c>
      <c r="E30" s="17">
        <v>67</v>
      </c>
      <c r="F30" s="14">
        <v>0</v>
      </c>
      <c r="G30" s="14">
        <v>14</v>
      </c>
      <c r="H30" s="22">
        <v>81</v>
      </c>
      <c r="I30" s="17">
        <v>670</v>
      </c>
      <c r="J30" s="14">
        <v>0</v>
      </c>
      <c r="K30" s="14">
        <v>140</v>
      </c>
      <c r="L30" s="22">
        <v>810</v>
      </c>
    </row>
    <row r="31" spans="2:12" ht="45" x14ac:dyDescent="0.25">
      <c r="B31" s="14">
        <v>1050100162</v>
      </c>
      <c r="C31" s="15" t="s">
        <v>27</v>
      </c>
      <c r="D31" s="16">
        <v>20</v>
      </c>
      <c r="E31" s="17">
        <v>154</v>
      </c>
      <c r="F31" s="14">
        <v>24</v>
      </c>
      <c r="G31" s="14">
        <v>5</v>
      </c>
      <c r="H31" s="22">
        <v>183</v>
      </c>
      <c r="I31" s="17">
        <v>3080</v>
      </c>
      <c r="J31" s="14">
        <v>480</v>
      </c>
      <c r="K31" s="14">
        <v>100</v>
      </c>
      <c r="L31" s="22">
        <v>3660</v>
      </c>
    </row>
    <row r="32" spans="2:12" ht="30" x14ac:dyDescent="0.25">
      <c r="B32" s="14">
        <v>1050200078</v>
      </c>
      <c r="C32" s="15" t="s">
        <v>28</v>
      </c>
      <c r="D32" s="16">
        <v>10.5</v>
      </c>
      <c r="E32" s="17">
        <v>101</v>
      </c>
      <c r="F32" s="14">
        <v>0</v>
      </c>
      <c r="G32" s="14">
        <v>0</v>
      </c>
      <c r="H32" s="22">
        <v>101</v>
      </c>
      <c r="I32" s="17">
        <v>1060.5</v>
      </c>
      <c r="J32" s="14">
        <v>0</v>
      </c>
      <c r="K32" s="14">
        <v>0</v>
      </c>
      <c r="L32" s="22">
        <v>1060.5</v>
      </c>
    </row>
    <row r="33" spans="2:12" ht="45" x14ac:dyDescent="0.25">
      <c r="B33" s="14">
        <v>1050200085</v>
      </c>
      <c r="C33" s="15" t="s">
        <v>29</v>
      </c>
      <c r="D33" s="16">
        <v>40</v>
      </c>
      <c r="E33" s="17">
        <v>0</v>
      </c>
      <c r="F33" s="14">
        <v>0</v>
      </c>
      <c r="G33" s="14">
        <v>14</v>
      </c>
      <c r="H33" s="23">
        <v>14</v>
      </c>
      <c r="I33" s="17">
        <v>0</v>
      </c>
      <c r="J33" s="14">
        <v>0</v>
      </c>
      <c r="K33" s="14">
        <v>560</v>
      </c>
      <c r="L33" s="23">
        <v>560</v>
      </c>
    </row>
    <row r="34" spans="2:12" ht="45" x14ac:dyDescent="0.25">
      <c r="B34" s="14">
        <v>1050200060</v>
      </c>
      <c r="C34" s="15" t="s">
        <v>108</v>
      </c>
      <c r="D34" s="16">
        <v>10</v>
      </c>
      <c r="E34" s="17">
        <v>165</v>
      </c>
      <c r="F34" s="14">
        <v>481</v>
      </c>
      <c r="G34" s="14">
        <v>427</v>
      </c>
      <c r="H34" s="22">
        <v>1073</v>
      </c>
      <c r="I34" s="17">
        <v>1650</v>
      </c>
      <c r="J34" s="14">
        <v>4810</v>
      </c>
      <c r="K34" s="14">
        <v>4270</v>
      </c>
      <c r="L34" s="22">
        <v>10730</v>
      </c>
    </row>
    <row r="35" spans="2:12" ht="45" x14ac:dyDescent="0.25">
      <c r="B35" s="14">
        <v>1050200086</v>
      </c>
      <c r="C35" s="15" t="s">
        <v>30</v>
      </c>
      <c r="D35" s="16">
        <v>10.5</v>
      </c>
      <c r="E35" s="17">
        <v>2</v>
      </c>
      <c r="F35" s="14">
        <v>0</v>
      </c>
      <c r="G35" s="14">
        <v>39</v>
      </c>
      <c r="H35" s="22">
        <v>41</v>
      </c>
      <c r="I35" s="17">
        <v>21</v>
      </c>
      <c r="J35" s="14">
        <v>0</v>
      </c>
      <c r="K35" s="14">
        <v>409.5</v>
      </c>
      <c r="L35" s="22">
        <v>430.5</v>
      </c>
    </row>
    <row r="36" spans="2:12" ht="45" x14ac:dyDescent="0.25">
      <c r="B36" s="14">
        <v>1050200092</v>
      </c>
      <c r="C36" s="15" t="s">
        <v>31</v>
      </c>
      <c r="D36" s="16">
        <v>10.5</v>
      </c>
      <c r="E36" s="17">
        <v>183</v>
      </c>
      <c r="F36" s="14">
        <v>0</v>
      </c>
      <c r="G36" s="14">
        <v>0</v>
      </c>
      <c r="H36" s="22">
        <v>183</v>
      </c>
      <c r="I36" s="17">
        <v>1921.5</v>
      </c>
      <c r="J36" s="14">
        <v>0</v>
      </c>
      <c r="K36" s="14">
        <v>0</v>
      </c>
      <c r="L36" s="22">
        <v>1921.5</v>
      </c>
    </row>
    <row r="37" spans="2:12" ht="90" x14ac:dyDescent="0.25">
      <c r="B37" s="14">
        <v>1050200063</v>
      </c>
      <c r="C37" s="15" t="s">
        <v>109</v>
      </c>
      <c r="D37" s="20">
        <v>10</v>
      </c>
      <c r="E37" s="17">
        <v>123</v>
      </c>
      <c r="F37" s="14">
        <v>122</v>
      </c>
      <c r="G37" s="14">
        <v>0</v>
      </c>
      <c r="H37" s="22">
        <v>245</v>
      </c>
      <c r="I37" s="17">
        <v>1230</v>
      </c>
      <c r="J37" s="14">
        <v>1220</v>
      </c>
      <c r="K37" s="14">
        <v>0</v>
      </c>
      <c r="L37" s="22">
        <v>2450</v>
      </c>
    </row>
    <row r="38" spans="2:12" ht="30" x14ac:dyDescent="0.25">
      <c r="B38" s="14">
        <v>1050200093</v>
      </c>
      <c r="C38" s="15" t="s">
        <v>32</v>
      </c>
      <c r="D38" s="16">
        <v>10.5</v>
      </c>
      <c r="E38" s="17">
        <v>0</v>
      </c>
      <c r="F38" s="14">
        <v>0</v>
      </c>
      <c r="G38" s="14">
        <v>132</v>
      </c>
      <c r="H38" s="22">
        <v>132</v>
      </c>
      <c r="I38" s="17">
        <v>0</v>
      </c>
      <c r="J38" s="14">
        <v>0</v>
      </c>
      <c r="K38" s="14">
        <v>1386</v>
      </c>
      <c r="L38" s="22">
        <v>1386</v>
      </c>
    </row>
    <row r="39" spans="2:12" ht="75" x14ac:dyDescent="0.25">
      <c r="B39" s="14">
        <v>1050200052</v>
      </c>
      <c r="C39" s="15" t="s">
        <v>33</v>
      </c>
      <c r="D39" s="20">
        <v>10.5</v>
      </c>
      <c r="E39" s="17">
        <v>28</v>
      </c>
      <c r="F39" s="14">
        <v>0</v>
      </c>
      <c r="G39" s="14">
        <v>32</v>
      </c>
      <c r="H39" s="22">
        <v>60</v>
      </c>
      <c r="I39" s="17">
        <v>294</v>
      </c>
      <c r="J39" s="14">
        <v>0</v>
      </c>
      <c r="K39" s="14">
        <v>336</v>
      </c>
      <c r="L39" s="22">
        <v>630</v>
      </c>
    </row>
    <row r="40" spans="2:12" ht="60" x14ac:dyDescent="0.25">
      <c r="B40" s="14">
        <v>1050200112</v>
      </c>
      <c r="C40" s="15" t="s">
        <v>34</v>
      </c>
      <c r="D40" s="16">
        <v>8.75</v>
      </c>
      <c r="E40" s="17">
        <v>36</v>
      </c>
      <c r="F40" s="14">
        <v>0</v>
      </c>
      <c r="G40" s="14">
        <v>0</v>
      </c>
      <c r="H40" s="22">
        <v>36</v>
      </c>
      <c r="I40" s="17">
        <v>315</v>
      </c>
      <c r="J40" s="14">
        <v>0</v>
      </c>
      <c r="K40" s="14">
        <v>0</v>
      </c>
      <c r="L40" s="22">
        <v>315</v>
      </c>
    </row>
    <row r="41" spans="2:12" ht="75" x14ac:dyDescent="0.25">
      <c r="B41" s="14">
        <v>1050200136</v>
      </c>
      <c r="C41" s="15" t="s">
        <v>110</v>
      </c>
      <c r="D41" s="20">
        <v>10.5</v>
      </c>
      <c r="E41" s="17">
        <v>225</v>
      </c>
      <c r="F41" s="14">
        <v>57</v>
      </c>
      <c r="G41" s="14">
        <v>120</v>
      </c>
      <c r="H41" s="22">
        <v>402</v>
      </c>
      <c r="I41" s="17">
        <v>2362.5</v>
      </c>
      <c r="J41" s="14">
        <v>598.5</v>
      </c>
      <c r="K41" s="14">
        <v>1260</v>
      </c>
      <c r="L41" s="22">
        <v>4221</v>
      </c>
    </row>
    <row r="42" spans="2:12" ht="60" x14ac:dyDescent="0.25">
      <c r="B42" s="14">
        <v>1050200099</v>
      </c>
      <c r="C42" s="15" t="s">
        <v>35</v>
      </c>
      <c r="D42" s="20">
        <v>10.5</v>
      </c>
      <c r="E42" s="17">
        <v>83</v>
      </c>
      <c r="F42" s="14">
        <v>3</v>
      </c>
      <c r="G42" s="14">
        <v>0</v>
      </c>
      <c r="H42" s="22">
        <v>86</v>
      </c>
      <c r="I42" s="17">
        <v>871.5</v>
      </c>
      <c r="J42" s="14">
        <v>31.5</v>
      </c>
      <c r="K42" s="14">
        <v>0</v>
      </c>
      <c r="L42" s="22">
        <v>903</v>
      </c>
    </row>
    <row r="43" spans="2:12" ht="60" x14ac:dyDescent="0.25">
      <c r="B43" s="14">
        <v>1050200114</v>
      </c>
      <c r="C43" s="15" t="s">
        <v>36</v>
      </c>
      <c r="D43" s="16">
        <v>10.5</v>
      </c>
      <c r="E43" s="17">
        <v>33</v>
      </c>
      <c r="F43" s="14">
        <v>0</v>
      </c>
      <c r="G43" s="14">
        <v>0</v>
      </c>
      <c r="H43" s="22">
        <v>33</v>
      </c>
      <c r="I43" s="17">
        <v>346.5</v>
      </c>
      <c r="J43" s="14">
        <v>0</v>
      </c>
      <c r="K43" s="14">
        <v>0</v>
      </c>
      <c r="L43" s="22">
        <v>346.5</v>
      </c>
    </row>
    <row r="44" spans="2:12" ht="60" x14ac:dyDescent="0.25">
      <c r="B44" s="14">
        <v>1050200111</v>
      </c>
      <c r="C44" s="15" t="s">
        <v>37</v>
      </c>
      <c r="D44" s="16">
        <v>8.75</v>
      </c>
      <c r="E44" s="17">
        <v>56</v>
      </c>
      <c r="F44" s="14">
        <v>0</v>
      </c>
      <c r="G44" s="14">
        <v>0</v>
      </c>
      <c r="H44" s="22">
        <v>56</v>
      </c>
      <c r="I44" s="17">
        <v>490</v>
      </c>
      <c r="J44" s="14">
        <v>0</v>
      </c>
      <c r="K44" s="14">
        <v>0</v>
      </c>
      <c r="L44" s="22">
        <v>490</v>
      </c>
    </row>
    <row r="45" spans="2:12" ht="75" x14ac:dyDescent="0.25">
      <c r="B45" s="14">
        <v>1050200135</v>
      </c>
      <c r="C45" s="15" t="s">
        <v>111</v>
      </c>
      <c r="D45" s="16">
        <v>10</v>
      </c>
      <c r="E45" s="17">
        <v>546</v>
      </c>
      <c r="F45" s="14">
        <v>160</v>
      </c>
      <c r="G45" s="14">
        <v>274</v>
      </c>
      <c r="H45" s="22">
        <v>980</v>
      </c>
      <c r="I45" s="17">
        <v>5460</v>
      </c>
      <c r="J45" s="14">
        <v>1600</v>
      </c>
      <c r="K45" s="14">
        <v>2740</v>
      </c>
      <c r="L45" s="22">
        <v>9800</v>
      </c>
    </row>
    <row r="46" spans="2:12" ht="75" x14ac:dyDescent="0.25">
      <c r="B46" s="14">
        <v>1050200014</v>
      </c>
      <c r="C46" s="15" t="s">
        <v>38</v>
      </c>
      <c r="D46" s="20">
        <v>30</v>
      </c>
      <c r="E46" s="17">
        <v>2</v>
      </c>
      <c r="F46" s="14">
        <v>0</v>
      </c>
      <c r="G46" s="14">
        <v>19</v>
      </c>
      <c r="H46" s="22">
        <v>21</v>
      </c>
      <c r="I46" s="17">
        <v>60</v>
      </c>
      <c r="J46" s="14">
        <v>0</v>
      </c>
      <c r="K46" s="14">
        <v>570</v>
      </c>
      <c r="L46" s="22">
        <v>630</v>
      </c>
    </row>
    <row r="47" spans="2:12" ht="45" x14ac:dyDescent="0.25">
      <c r="B47" s="14">
        <v>1050200137</v>
      </c>
      <c r="C47" s="15" t="s">
        <v>112</v>
      </c>
      <c r="D47" s="20">
        <v>6</v>
      </c>
      <c r="E47" s="17">
        <v>49</v>
      </c>
      <c r="F47" s="14">
        <v>0</v>
      </c>
      <c r="G47" s="14">
        <v>0</v>
      </c>
      <c r="H47" s="22">
        <v>49</v>
      </c>
      <c r="I47" s="17">
        <v>294</v>
      </c>
      <c r="J47" s="14">
        <v>0</v>
      </c>
      <c r="K47" s="14">
        <v>0</v>
      </c>
      <c r="L47" s="22">
        <v>294</v>
      </c>
    </row>
    <row r="48" spans="2:12" ht="60" x14ac:dyDescent="0.25">
      <c r="B48" s="14">
        <v>1050200073</v>
      </c>
      <c r="C48" s="46" t="s">
        <v>113</v>
      </c>
      <c r="D48" s="20">
        <v>60</v>
      </c>
      <c r="E48" s="17">
        <v>320</v>
      </c>
      <c r="F48" s="14">
        <v>0</v>
      </c>
      <c r="G48" s="14">
        <v>123</v>
      </c>
      <c r="H48" s="22">
        <v>443</v>
      </c>
      <c r="I48" s="17">
        <v>19200</v>
      </c>
      <c r="J48" s="14">
        <v>0</v>
      </c>
      <c r="K48" s="14">
        <v>7380</v>
      </c>
      <c r="L48" s="22">
        <v>26580</v>
      </c>
    </row>
    <row r="49" spans="2:12" ht="30" x14ac:dyDescent="0.25">
      <c r="B49" s="14">
        <v>1060100046</v>
      </c>
      <c r="C49" s="15" t="s">
        <v>114</v>
      </c>
      <c r="D49" s="16">
        <v>10</v>
      </c>
      <c r="E49" s="17">
        <v>244</v>
      </c>
      <c r="F49" s="14">
        <v>0</v>
      </c>
      <c r="G49" s="14">
        <v>8</v>
      </c>
      <c r="H49" s="23">
        <v>252</v>
      </c>
      <c r="I49" s="17">
        <v>2440</v>
      </c>
      <c r="J49" s="14">
        <v>0</v>
      </c>
      <c r="K49" s="14">
        <v>80</v>
      </c>
      <c r="L49" s="23">
        <v>2520</v>
      </c>
    </row>
    <row r="50" spans="2:12" x14ac:dyDescent="0.25">
      <c r="B50" s="14">
        <v>1050400026</v>
      </c>
      <c r="C50" s="15" t="s">
        <v>39</v>
      </c>
      <c r="D50" s="16">
        <v>31.25</v>
      </c>
      <c r="E50" s="17">
        <v>45</v>
      </c>
      <c r="F50" s="14">
        <v>1</v>
      </c>
      <c r="G50" s="14">
        <v>6</v>
      </c>
      <c r="H50" s="22">
        <v>52</v>
      </c>
      <c r="I50" s="17">
        <v>1406.25</v>
      </c>
      <c r="J50" s="14">
        <v>31.25</v>
      </c>
      <c r="K50" s="14">
        <v>187.5</v>
      </c>
      <c r="L50" s="22">
        <v>1625</v>
      </c>
    </row>
    <row r="51" spans="2:12" x14ac:dyDescent="0.25">
      <c r="B51" s="14">
        <v>1050800002</v>
      </c>
      <c r="C51" s="15" t="s">
        <v>40</v>
      </c>
      <c r="D51" s="16">
        <v>15</v>
      </c>
      <c r="E51" s="17">
        <v>75</v>
      </c>
      <c r="F51" s="14">
        <v>18</v>
      </c>
      <c r="G51" s="14">
        <v>0</v>
      </c>
      <c r="H51" s="23">
        <v>93</v>
      </c>
      <c r="I51" s="17">
        <v>1125</v>
      </c>
      <c r="J51" s="14">
        <v>270</v>
      </c>
      <c r="K51" s="14">
        <v>0</v>
      </c>
      <c r="L51" s="23">
        <v>1395</v>
      </c>
    </row>
    <row r="52" spans="2:12" ht="45" x14ac:dyDescent="0.25">
      <c r="B52" s="14">
        <v>1050600050</v>
      </c>
      <c r="C52" s="15" t="s">
        <v>41</v>
      </c>
      <c r="D52" s="16">
        <v>10</v>
      </c>
      <c r="E52" s="17">
        <v>282</v>
      </c>
      <c r="F52" s="14">
        <v>66</v>
      </c>
      <c r="G52" s="14">
        <v>111</v>
      </c>
      <c r="H52" s="23">
        <v>459</v>
      </c>
      <c r="I52" s="17">
        <v>2820</v>
      </c>
      <c r="J52" s="14">
        <v>660</v>
      </c>
      <c r="K52" s="14">
        <v>1110</v>
      </c>
      <c r="L52" s="23">
        <v>4590</v>
      </c>
    </row>
    <row r="53" spans="2:12" ht="45" x14ac:dyDescent="0.25">
      <c r="B53" s="14">
        <v>1050600031</v>
      </c>
      <c r="C53" s="15" t="s">
        <v>42</v>
      </c>
      <c r="D53" s="20">
        <v>10</v>
      </c>
      <c r="E53" s="17">
        <v>5</v>
      </c>
      <c r="F53" s="14">
        <v>43</v>
      </c>
      <c r="G53" s="14">
        <v>75</v>
      </c>
      <c r="H53" s="23">
        <v>123</v>
      </c>
      <c r="I53" s="17">
        <v>50</v>
      </c>
      <c r="J53" s="14">
        <v>430</v>
      </c>
      <c r="K53" s="14">
        <v>750</v>
      </c>
      <c r="L53" s="23">
        <v>1230</v>
      </c>
    </row>
    <row r="54" spans="2:12" x14ac:dyDescent="0.25">
      <c r="B54" s="14">
        <v>1050600004</v>
      </c>
      <c r="C54" s="15" t="s">
        <v>43</v>
      </c>
      <c r="D54" s="16">
        <v>10.5</v>
      </c>
      <c r="E54" s="17">
        <v>129</v>
      </c>
      <c r="F54" s="14">
        <v>0</v>
      </c>
      <c r="G54" s="14">
        <v>77</v>
      </c>
      <c r="H54" s="22">
        <v>206</v>
      </c>
      <c r="I54" s="17">
        <v>1354.5</v>
      </c>
      <c r="J54" s="14">
        <v>0</v>
      </c>
      <c r="K54" s="14">
        <v>808.5</v>
      </c>
      <c r="L54" s="22">
        <v>2163</v>
      </c>
    </row>
    <row r="55" spans="2:12" ht="45" x14ac:dyDescent="0.25">
      <c r="B55" s="14">
        <v>1050600043</v>
      </c>
      <c r="C55" s="15" t="s">
        <v>115</v>
      </c>
      <c r="D55" s="16">
        <v>54</v>
      </c>
      <c r="E55" s="17">
        <v>221.2</v>
      </c>
      <c r="F55" s="14">
        <v>6</v>
      </c>
      <c r="G55" s="14">
        <v>8</v>
      </c>
      <c r="H55" s="22">
        <v>235.2</v>
      </c>
      <c r="I55" s="17">
        <v>11944.8</v>
      </c>
      <c r="J55" s="14">
        <v>324</v>
      </c>
      <c r="K55" s="14">
        <v>432</v>
      </c>
      <c r="L55" s="22">
        <v>12700.8</v>
      </c>
    </row>
    <row r="56" spans="2:12" ht="30" x14ac:dyDescent="0.25">
      <c r="B56" s="14">
        <v>1050100022</v>
      </c>
      <c r="C56" s="15" t="s">
        <v>117</v>
      </c>
      <c r="D56" s="16">
        <v>10</v>
      </c>
      <c r="E56" s="17">
        <v>324</v>
      </c>
      <c r="F56" s="14">
        <v>34</v>
      </c>
      <c r="G56" s="14">
        <v>0</v>
      </c>
      <c r="H56" s="22">
        <v>358</v>
      </c>
      <c r="I56" s="17">
        <v>3240</v>
      </c>
      <c r="J56" s="14">
        <v>340</v>
      </c>
      <c r="K56" s="14">
        <v>0</v>
      </c>
      <c r="L56" s="22">
        <v>3580</v>
      </c>
    </row>
    <row r="57" spans="2:12" ht="30" x14ac:dyDescent="0.25">
      <c r="B57" s="14">
        <v>1050100080</v>
      </c>
      <c r="C57" s="15" t="s">
        <v>116</v>
      </c>
      <c r="D57" s="16">
        <v>10</v>
      </c>
      <c r="E57" s="17">
        <v>50</v>
      </c>
      <c r="F57" s="14">
        <v>2</v>
      </c>
      <c r="G57" s="14">
        <v>135</v>
      </c>
      <c r="H57" s="23">
        <v>187</v>
      </c>
      <c r="I57" s="17">
        <v>500</v>
      </c>
      <c r="J57" s="14">
        <v>20</v>
      </c>
      <c r="K57" s="14">
        <v>1350</v>
      </c>
      <c r="L57" s="23">
        <v>1870</v>
      </c>
    </row>
    <row r="58" spans="2:12" x14ac:dyDescent="0.25">
      <c r="B58" s="14">
        <v>1060200001</v>
      </c>
      <c r="C58" s="46" t="s">
        <v>44</v>
      </c>
      <c r="D58" s="16">
        <v>28</v>
      </c>
      <c r="E58" s="17">
        <v>47</v>
      </c>
      <c r="F58" s="14">
        <v>26</v>
      </c>
      <c r="G58" s="14">
        <v>224</v>
      </c>
      <c r="H58" s="23">
        <v>297</v>
      </c>
      <c r="I58" s="17">
        <v>1316</v>
      </c>
      <c r="J58" s="14">
        <v>728</v>
      </c>
      <c r="K58" s="14">
        <v>6272</v>
      </c>
      <c r="L58" s="23">
        <v>8316</v>
      </c>
    </row>
    <row r="59" spans="2:12" x14ac:dyDescent="0.25">
      <c r="B59" s="14">
        <v>1050400004</v>
      </c>
      <c r="C59" s="18" t="s">
        <v>118</v>
      </c>
      <c r="D59" s="16">
        <v>50</v>
      </c>
      <c r="E59" s="17">
        <v>30</v>
      </c>
      <c r="F59" s="14">
        <v>3</v>
      </c>
      <c r="G59" s="14">
        <v>34</v>
      </c>
      <c r="H59" s="23">
        <v>67</v>
      </c>
      <c r="I59" s="17">
        <v>1500</v>
      </c>
      <c r="J59" s="14">
        <v>150</v>
      </c>
      <c r="K59" s="14">
        <v>1700</v>
      </c>
      <c r="L59" s="23">
        <v>3350</v>
      </c>
    </row>
  </sheetData>
  <mergeCells count="6">
    <mergeCell ref="C4:L4"/>
    <mergeCell ref="I8:L8"/>
    <mergeCell ref="C8:D8"/>
    <mergeCell ref="C6:L6"/>
    <mergeCell ref="C2:L2"/>
    <mergeCell ref="E8:H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60"/>
  <sheetViews>
    <sheetView zoomScale="90" zoomScaleNormal="90" workbookViewId="0">
      <pane ySplit="7" topLeftCell="A8" activePane="bottomLeft" state="frozen"/>
      <selection pane="bottomLeft" activeCell="C4" sqref="C4:J4"/>
    </sheetView>
  </sheetViews>
  <sheetFormatPr defaultRowHeight="15" x14ac:dyDescent="0.25"/>
  <cols>
    <col min="1" max="1" width="4.5703125" customWidth="1"/>
    <col min="2" max="2" width="10.85546875" hidden="1" customWidth="1"/>
    <col min="3" max="3" width="46.85546875" bestFit="1" customWidth="1"/>
    <col min="4" max="4" width="9.42578125" style="2" bestFit="1" customWidth="1"/>
    <col min="5" max="5" width="11.28515625" style="2" bestFit="1" customWidth="1"/>
    <col min="6" max="6" width="11.85546875" bestFit="1" customWidth="1"/>
    <col min="7" max="7" width="10.28515625" bestFit="1" customWidth="1"/>
    <col min="8" max="8" width="11.7109375" bestFit="1" customWidth="1"/>
    <col min="9" max="9" width="14.85546875" bestFit="1" customWidth="1"/>
    <col min="10" max="10" width="45.5703125" customWidth="1"/>
    <col min="12" max="12" width="8.7109375" customWidth="1"/>
  </cols>
  <sheetData>
    <row r="2" spans="2:17" s="4" customFormat="1" ht="21" x14ac:dyDescent="0.35">
      <c r="C2" s="61" t="s">
        <v>4</v>
      </c>
      <c r="D2" s="61"/>
      <c r="E2" s="61"/>
      <c r="F2" s="61"/>
      <c r="G2" s="61"/>
      <c r="H2" s="61"/>
      <c r="I2" s="61"/>
      <c r="J2" s="61"/>
    </row>
    <row r="4" spans="2:17" ht="30" customHeight="1" x14ac:dyDescent="0.25">
      <c r="C4" s="62" t="s">
        <v>119</v>
      </c>
      <c r="D4" s="62"/>
      <c r="E4" s="62"/>
      <c r="F4" s="62"/>
      <c r="G4" s="62"/>
      <c r="H4" s="62"/>
      <c r="I4" s="62"/>
      <c r="J4" s="62"/>
      <c r="K4" s="39"/>
      <c r="L4" s="39"/>
      <c r="M4" s="39"/>
      <c r="N4" s="39"/>
      <c r="O4" s="39"/>
      <c r="P4" s="39"/>
      <c r="Q4" s="39"/>
    </row>
    <row r="7" spans="2:17" s="3" customFormat="1" ht="45" x14ac:dyDescent="0.25">
      <c r="B7" s="7" t="s">
        <v>45</v>
      </c>
      <c r="C7" s="7" t="s">
        <v>0</v>
      </c>
      <c r="D7" s="7" t="s">
        <v>48</v>
      </c>
      <c r="E7" s="7" t="s">
        <v>53</v>
      </c>
      <c r="F7" s="7" t="s">
        <v>46</v>
      </c>
      <c r="G7" s="7" t="s">
        <v>5</v>
      </c>
      <c r="H7" s="7" t="s">
        <v>54</v>
      </c>
      <c r="I7" s="7" t="s">
        <v>49</v>
      </c>
      <c r="J7" s="7" t="s">
        <v>50</v>
      </c>
    </row>
    <row r="8" spans="2:17" ht="30" x14ac:dyDescent="0.25">
      <c r="B8" s="14">
        <v>1050200098</v>
      </c>
      <c r="C8" s="15" t="s">
        <v>13</v>
      </c>
      <c r="D8" s="16">
        <v>65</v>
      </c>
      <c r="E8" s="5">
        <v>1625</v>
      </c>
      <c r="F8" s="26"/>
      <c r="G8" s="27"/>
      <c r="H8" s="6">
        <f>F8+(F8*G8)</f>
        <v>0</v>
      </c>
      <c r="I8" s="6">
        <f t="shared" ref="I8:I39" si="0">H8*E8</f>
        <v>0</v>
      </c>
      <c r="J8" s="24"/>
    </row>
    <row r="9" spans="2:17" ht="30" x14ac:dyDescent="0.25">
      <c r="B9" s="14">
        <v>1050200084</v>
      </c>
      <c r="C9" s="15" t="s">
        <v>14</v>
      </c>
      <c r="D9" s="16">
        <v>18</v>
      </c>
      <c r="E9" s="5">
        <v>2160</v>
      </c>
      <c r="F9" s="26"/>
      <c r="G9" s="27"/>
      <c r="H9" s="6">
        <f t="shared" ref="H9:H57" si="1">F9+(F9*G9)</f>
        <v>0</v>
      </c>
      <c r="I9" s="6">
        <f t="shared" si="0"/>
        <v>0</v>
      </c>
      <c r="J9" s="24"/>
    </row>
    <row r="10" spans="2:17" ht="90" x14ac:dyDescent="0.25">
      <c r="B10" s="14">
        <v>1050200162</v>
      </c>
      <c r="C10" s="15" t="s">
        <v>15</v>
      </c>
      <c r="D10" s="20">
        <v>10</v>
      </c>
      <c r="E10" s="5">
        <v>5800</v>
      </c>
      <c r="F10" s="26"/>
      <c r="G10" s="27"/>
      <c r="H10" s="6">
        <f t="shared" si="1"/>
        <v>0</v>
      </c>
      <c r="I10" s="6">
        <f t="shared" si="0"/>
        <v>0</v>
      </c>
      <c r="J10" s="24"/>
    </row>
    <row r="11" spans="2:17" ht="45" x14ac:dyDescent="0.25">
      <c r="B11" s="14">
        <v>1050200015</v>
      </c>
      <c r="C11" s="15" t="s">
        <v>16</v>
      </c>
      <c r="D11" s="20">
        <v>10</v>
      </c>
      <c r="E11" s="5">
        <v>960</v>
      </c>
      <c r="F11" s="26"/>
      <c r="G11" s="27"/>
      <c r="H11" s="6">
        <f t="shared" si="1"/>
        <v>0</v>
      </c>
      <c r="I11" s="6">
        <f t="shared" si="0"/>
        <v>0</v>
      </c>
      <c r="J11" s="24"/>
    </row>
    <row r="12" spans="2:17" ht="30" x14ac:dyDescent="0.25">
      <c r="B12" s="14">
        <v>1050200057</v>
      </c>
      <c r="C12" s="46" t="s">
        <v>17</v>
      </c>
      <c r="D12" s="16">
        <v>75</v>
      </c>
      <c r="E12" s="5">
        <v>9375</v>
      </c>
      <c r="F12" s="26"/>
      <c r="G12" s="27"/>
      <c r="H12" s="6">
        <f t="shared" si="1"/>
        <v>0</v>
      </c>
      <c r="I12" s="6">
        <f t="shared" si="0"/>
        <v>0</v>
      </c>
      <c r="J12" s="24"/>
    </row>
    <row r="13" spans="2:17" ht="75" x14ac:dyDescent="0.25">
      <c r="B13" s="14">
        <v>1050200004</v>
      </c>
      <c r="C13" s="15" t="s">
        <v>104</v>
      </c>
      <c r="D13" s="16">
        <v>9</v>
      </c>
      <c r="E13" s="5">
        <v>600.66</v>
      </c>
      <c r="F13" s="26"/>
      <c r="G13" s="27"/>
      <c r="H13" s="6">
        <f t="shared" si="1"/>
        <v>0</v>
      </c>
      <c r="I13" s="6">
        <f t="shared" si="0"/>
        <v>0</v>
      </c>
      <c r="J13" s="24"/>
    </row>
    <row r="14" spans="2:17" ht="45" x14ac:dyDescent="0.25">
      <c r="B14" s="14">
        <v>1050200116</v>
      </c>
      <c r="C14" s="15" t="s">
        <v>18</v>
      </c>
      <c r="D14" s="16">
        <v>10.5</v>
      </c>
      <c r="E14" s="5">
        <v>262.5</v>
      </c>
      <c r="F14" s="26"/>
      <c r="G14" s="27"/>
      <c r="H14" s="6">
        <f t="shared" si="1"/>
        <v>0</v>
      </c>
      <c r="I14" s="6">
        <f t="shared" si="0"/>
        <v>0</v>
      </c>
      <c r="J14" s="24"/>
    </row>
    <row r="15" spans="2:17" ht="75" x14ac:dyDescent="0.25">
      <c r="B15" s="14">
        <v>1050200053</v>
      </c>
      <c r="C15" s="15" t="s">
        <v>101</v>
      </c>
      <c r="D15" s="16">
        <v>12</v>
      </c>
      <c r="E15" s="5">
        <v>42588</v>
      </c>
      <c r="F15" s="26"/>
      <c r="G15" s="27"/>
      <c r="H15" s="6">
        <f t="shared" si="1"/>
        <v>0</v>
      </c>
      <c r="I15" s="6">
        <f t="shared" si="0"/>
        <v>0</v>
      </c>
      <c r="J15" s="24"/>
    </row>
    <row r="16" spans="2:17" ht="60" x14ac:dyDescent="0.25">
      <c r="B16" s="14">
        <v>1050200062</v>
      </c>
      <c r="C16" s="15" t="s">
        <v>103</v>
      </c>
      <c r="D16" s="16">
        <v>12</v>
      </c>
      <c r="E16" s="5">
        <v>10344</v>
      </c>
      <c r="F16" s="26"/>
      <c r="G16" s="27"/>
      <c r="H16" s="6">
        <f t="shared" si="1"/>
        <v>0</v>
      </c>
      <c r="I16" s="6">
        <f t="shared" si="0"/>
        <v>0</v>
      </c>
      <c r="J16" s="24"/>
    </row>
    <row r="17" spans="2:10" ht="45" x14ac:dyDescent="0.25">
      <c r="B17" s="14">
        <v>1050200091</v>
      </c>
      <c r="C17" s="15" t="s">
        <v>105</v>
      </c>
      <c r="D17" s="16">
        <v>12</v>
      </c>
      <c r="E17" s="5">
        <v>6924</v>
      </c>
      <c r="F17" s="26"/>
      <c r="G17" s="27"/>
      <c r="H17" s="6">
        <f t="shared" si="1"/>
        <v>0</v>
      </c>
      <c r="I17" s="6">
        <f t="shared" si="0"/>
        <v>0</v>
      </c>
      <c r="J17" s="24"/>
    </row>
    <row r="18" spans="2:10" ht="75" x14ac:dyDescent="0.25">
      <c r="B18" s="14">
        <v>1050200054</v>
      </c>
      <c r="C18" s="15" t="s">
        <v>102</v>
      </c>
      <c r="D18" s="20">
        <v>12</v>
      </c>
      <c r="E18" s="5">
        <v>3492</v>
      </c>
      <c r="F18" s="26"/>
      <c r="G18" s="27"/>
      <c r="H18" s="6">
        <f t="shared" si="1"/>
        <v>0</v>
      </c>
      <c r="I18" s="6">
        <f t="shared" si="0"/>
        <v>0</v>
      </c>
      <c r="J18" s="24"/>
    </row>
    <row r="19" spans="2:10" ht="75" x14ac:dyDescent="0.25">
      <c r="B19" s="14">
        <v>1050200145</v>
      </c>
      <c r="C19" s="15" t="s">
        <v>106</v>
      </c>
      <c r="D19" s="20">
        <v>18</v>
      </c>
      <c r="E19" s="5">
        <v>2412</v>
      </c>
      <c r="F19" s="26"/>
      <c r="G19" s="27"/>
      <c r="H19" s="6">
        <f t="shared" si="1"/>
        <v>0</v>
      </c>
      <c r="I19" s="6">
        <f t="shared" si="0"/>
        <v>0</v>
      </c>
      <c r="J19" s="24"/>
    </row>
    <row r="20" spans="2:10" ht="30" x14ac:dyDescent="0.25">
      <c r="B20" s="14">
        <v>1050200096</v>
      </c>
      <c r="C20" s="15" t="s">
        <v>19</v>
      </c>
      <c r="D20" s="16">
        <v>10</v>
      </c>
      <c r="E20" s="5">
        <v>1980</v>
      </c>
      <c r="F20" s="26"/>
      <c r="G20" s="27"/>
      <c r="H20" s="6">
        <f t="shared" si="1"/>
        <v>0</v>
      </c>
      <c r="I20" s="6">
        <f t="shared" si="0"/>
        <v>0</v>
      </c>
      <c r="J20" s="24"/>
    </row>
    <row r="21" spans="2:10" ht="45" x14ac:dyDescent="0.25">
      <c r="B21" s="14">
        <v>1050200036</v>
      </c>
      <c r="C21" s="15" t="s">
        <v>20</v>
      </c>
      <c r="D21" s="20">
        <v>10</v>
      </c>
      <c r="E21" s="5">
        <v>2630</v>
      </c>
      <c r="F21" s="26"/>
      <c r="G21" s="27"/>
      <c r="H21" s="6">
        <f t="shared" si="1"/>
        <v>0</v>
      </c>
      <c r="I21" s="6">
        <f t="shared" si="0"/>
        <v>0</v>
      </c>
      <c r="J21" s="24"/>
    </row>
    <row r="22" spans="2:10" ht="45" x14ac:dyDescent="0.25">
      <c r="B22" s="14">
        <v>1050200050</v>
      </c>
      <c r="C22" s="15" t="s">
        <v>21</v>
      </c>
      <c r="D22" s="20">
        <v>14</v>
      </c>
      <c r="E22" s="5">
        <v>504</v>
      </c>
      <c r="F22" s="26"/>
      <c r="G22" s="27"/>
      <c r="H22" s="6">
        <f t="shared" si="1"/>
        <v>0</v>
      </c>
      <c r="I22" s="6">
        <f t="shared" si="0"/>
        <v>0</v>
      </c>
      <c r="J22" s="24"/>
    </row>
    <row r="23" spans="2:10" ht="45" x14ac:dyDescent="0.25">
      <c r="B23" s="14">
        <v>1050200017</v>
      </c>
      <c r="C23" s="15" t="s">
        <v>22</v>
      </c>
      <c r="D23" s="20">
        <v>15</v>
      </c>
      <c r="E23" s="5">
        <v>780</v>
      </c>
      <c r="F23" s="26"/>
      <c r="G23" s="27"/>
      <c r="H23" s="6">
        <f t="shared" si="1"/>
        <v>0</v>
      </c>
      <c r="I23" s="6">
        <f t="shared" si="0"/>
        <v>0</v>
      </c>
      <c r="J23" s="24"/>
    </row>
    <row r="24" spans="2:10" ht="30" x14ac:dyDescent="0.25">
      <c r="B24" s="14">
        <v>1050200094</v>
      </c>
      <c r="C24" s="46" t="s">
        <v>23</v>
      </c>
      <c r="D24" s="16">
        <v>85</v>
      </c>
      <c r="E24" s="5">
        <v>9350</v>
      </c>
      <c r="F24" s="26"/>
      <c r="G24" s="27"/>
      <c r="H24" s="6">
        <f t="shared" si="1"/>
        <v>0</v>
      </c>
      <c r="I24" s="6">
        <f t="shared" si="0"/>
        <v>0</v>
      </c>
      <c r="J24" s="24"/>
    </row>
    <row r="25" spans="2:10" ht="90" x14ac:dyDescent="0.25">
      <c r="B25" s="14">
        <v>1050200039</v>
      </c>
      <c r="C25" s="46" t="s">
        <v>24</v>
      </c>
      <c r="D25" s="20">
        <v>64</v>
      </c>
      <c r="E25" s="5">
        <v>3712</v>
      </c>
      <c r="F25" s="26"/>
      <c r="G25" s="27"/>
      <c r="H25" s="6">
        <f t="shared" si="1"/>
        <v>0</v>
      </c>
      <c r="I25" s="6">
        <f t="shared" si="0"/>
        <v>0</v>
      </c>
      <c r="J25" s="24"/>
    </row>
    <row r="26" spans="2:10" ht="45" x14ac:dyDescent="0.25">
      <c r="B26" s="14">
        <v>1050200047</v>
      </c>
      <c r="C26" s="15" t="s">
        <v>25</v>
      </c>
      <c r="D26" s="16">
        <v>5.25</v>
      </c>
      <c r="E26" s="5">
        <v>362.25</v>
      </c>
      <c r="F26" s="26"/>
      <c r="G26" s="27"/>
      <c r="H26" s="6">
        <f t="shared" si="1"/>
        <v>0</v>
      </c>
      <c r="I26" s="6">
        <f t="shared" si="0"/>
        <v>0</v>
      </c>
      <c r="J26" s="24"/>
    </row>
    <row r="27" spans="2:10" ht="75" x14ac:dyDescent="0.25">
      <c r="B27" s="14">
        <v>1050200141</v>
      </c>
      <c r="C27" s="15" t="s">
        <v>107</v>
      </c>
      <c r="D27" s="20">
        <v>15</v>
      </c>
      <c r="E27" s="5">
        <v>5535</v>
      </c>
      <c r="F27" s="26"/>
      <c r="G27" s="27"/>
      <c r="H27" s="6">
        <f t="shared" si="1"/>
        <v>0</v>
      </c>
      <c r="I27" s="6">
        <f t="shared" si="0"/>
        <v>0</v>
      </c>
      <c r="J27" s="24"/>
    </row>
    <row r="28" spans="2:10" ht="60" x14ac:dyDescent="0.25">
      <c r="B28" s="14">
        <v>1050200059</v>
      </c>
      <c r="C28" s="15" t="s">
        <v>26</v>
      </c>
      <c r="D28" s="20">
        <v>10</v>
      </c>
      <c r="E28" s="5">
        <v>810</v>
      </c>
      <c r="F28" s="26"/>
      <c r="G28" s="27"/>
      <c r="H28" s="6">
        <f t="shared" si="1"/>
        <v>0</v>
      </c>
      <c r="I28" s="6">
        <f t="shared" si="0"/>
        <v>0</v>
      </c>
      <c r="J28" s="24"/>
    </row>
    <row r="29" spans="2:10" ht="45" x14ac:dyDescent="0.25">
      <c r="B29" s="14">
        <v>1050100162</v>
      </c>
      <c r="C29" s="15" t="s">
        <v>27</v>
      </c>
      <c r="D29" s="16">
        <v>20</v>
      </c>
      <c r="E29" s="5">
        <v>3660</v>
      </c>
      <c r="F29" s="26"/>
      <c r="G29" s="27"/>
      <c r="H29" s="6">
        <f t="shared" si="1"/>
        <v>0</v>
      </c>
      <c r="I29" s="6">
        <f t="shared" si="0"/>
        <v>0</v>
      </c>
      <c r="J29" s="24"/>
    </row>
    <row r="30" spans="2:10" ht="30" x14ac:dyDescent="0.25">
      <c r="B30" s="14">
        <v>1050200078</v>
      </c>
      <c r="C30" s="15" t="s">
        <v>28</v>
      </c>
      <c r="D30" s="16">
        <v>10.5</v>
      </c>
      <c r="E30" s="5">
        <v>1060.5</v>
      </c>
      <c r="F30" s="26"/>
      <c r="G30" s="27"/>
      <c r="H30" s="6">
        <f t="shared" si="1"/>
        <v>0</v>
      </c>
      <c r="I30" s="6">
        <f t="shared" si="0"/>
        <v>0</v>
      </c>
      <c r="J30" s="24"/>
    </row>
    <row r="31" spans="2:10" ht="45" x14ac:dyDescent="0.25">
      <c r="B31" s="14">
        <v>1050200085</v>
      </c>
      <c r="C31" s="15" t="s">
        <v>29</v>
      </c>
      <c r="D31" s="16">
        <v>40</v>
      </c>
      <c r="E31" s="5">
        <v>560</v>
      </c>
      <c r="F31" s="26"/>
      <c r="G31" s="27"/>
      <c r="H31" s="6">
        <f t="shared" si="1"/>
        <v>0</v>
      </c>
      <c r="I31" s="6">
        <f t="shared" si="0"/>
        <v>0</v>
      </c>
      <c r="J31" s="24"/>
    </row>
    <row r="32" spans="2:10" ht="45" x14ac:dyDescent="0.25">
      <c r="B32" s="14">
        <v>1050200060</v>
      </c>
      <c r="C32" s="15" t="s">
        <v>108</v>
      </c>
      <c r="D32" s="16">
        <v>10</v>
      </c>
      <c r="E32" s="5">
        <v>10730</v>
      </c>
      <c r="F32" s="26"/>
      <c r="G32" s="27"/>
      <c r="H32" s="6">
        <f t="shared" si="1"/>
        <v>0</v>
      </c>
      <c r="I32" s="6">
        <f t="shared" si="0"/>
        <v>0</v>
      </c>
      <c r="J32" s="24"/>
    </row>
    <row r="33" spans="2:10" ht="45" x14ac:dyDescent="0.25">
      <c r="B33" s="14">
        <v>1050200086</v>
      </c>
      <c r="C33" s="15" t="s">
        <v>30</v>
      </c>
      <c r="D33" s="16">
        <v>10.5</v>
      </c>
      <c r="E33" s="5">
        <v>430.5</v>
      </c>
      <c r="F33" s="26"/>
      <c r="G33" s="27"/>
      <c r="H33" s="6">
        <f t="shared" si="1"/>
        <v>0</v>
      </c>
      <c r="I33" s="6">
        <f t="shared" si="0"/>
        <v>0</v>
      </c>
      <c r="J33" s="24"/>
    </row>
    <row r="34" spans="2:10" ht="45" x14ac:dyDescent="0.25">
      <c r="B34" s="14">
        <v>1050200092</v>
      </c>
      <c r="C34" s="15" t="s">
        <v>31</v>
      </c>
      <c r="D34" s="16">
        <v>10.5</v>
      </c>
      <c r="E34" s="5">
        <v>1921.5</v>
      </c>
      <c r="F34" s="26"/>
      <c r="G34" s="27"/>
      <c r="H34" s="6">
        <f t="shared" si="1"/>
        <v>0</v>
      </c>
      <c r="I34" s="6">
        <f t="shared" si="0"/>
        <v>0</v>
      </c>
      <c r="J34" s="24"/>
    </row>
    <row r="35" spans="2:10" ht="90" x14ac:dyDescent="0.25">
      <c r="B35" s="14">
        <v>1050200063</v>
      </c>
      <c r="C35" s="15" t="s">
        <v>109</v>
      </c>
      <c r="D35" s="20">
        <v>10</v>
      </c>
      <c r="E35" s="5">
        <v>2450</v>
      </c>
      <c r="F35" s="26"/>
      <c r="G35" s="27"/>
      <c r="H35" s="6">
        <f t="shared" si="1"/>
        <v>0</v>
      </c>
      <c r="I35" s="6">
        <f t="shared" si="0"/>
        <v>0</v>
      </c>
      <c r="J35" s="24"/>
    </row>
    <row r="36" spans="2:10" ht="30" x14ac:dyDescent="0.25">
      <c r="B36" s="14">
        <v>1050200093</v>
      </c>
      <c r="C36" s="15" t="s">
        <v>32</v>
      </c>
      <c r="D36" s="16">
        <v>10.5</v>
      </c>
      <c r="E36" s="5">
        <v>1386</v>
      </c>
      <c r="F36" s="26"/>
      <c r="G36" s="27"/>
      <c r="H36" s="6">
        <f t="shared" si="1"/>
        <v>0</v>
      </c>
      <c r="I36" s="6">
        <f t="shared" si="0"/>
        <v>0</v>
      </c>
      <c r="J36" s="24"/>
    </row>
    <row r="37" spans="2:10" ht="90" x14ac:dyDescent="0.25">
      <c r="B37" s="14">
        <v>1050200052</v>
      </c>
      <c r="C37" s="15" t="s">
        <v>33</v>
      </c>
      <c r="D37" s="20">
        <v>10.5</v>
      </c>
      <c r="E37" s="5">
        <v>630</v>
      </c>
      <c r="F37" s="26"/>
      <c r="G37" s="27"/>
      <c r="H37" s="6">
        <f t="shared" si="1"/>
        <v>0</v>
      </c>
      <c r="I37" s="6">
        <f t="shared" si="0"/>
        <v>0</v>
      </c>
      <c r="J37" s="24"/>
    </row>
    <row r="38" spans="2:10" ht="60" x14ac:dyDescent="0.25">
      <c r="B38" s="14">
        <v>1050200112</v>
      </c>
      <c r="C38" s="15" t="s">
        <v>34</v>
      </c>
      <c r="D38" s="16">
        <v>8.75</v>
      </c>
      <c r="E38" s="5">
        <v>315</v>
      </c>
      <c r="F38" s="26"/>
      <c r="G38" s="27"/>
      <c r="H38" s="6">
        <f t="shared" si="1"/>
        <v>0</v>
      </c>
      <c r="I38" s="6">
        <f t="shared" si="0"/>
        <v>0</v>
      </c>
      <c r="J38" s="24"/>
    </row>
    <row r="39" spans="2:10" ht="75" x14ac:dyDescent="0.25">
      <c r="B39" s="14">
        <v>1050200136</v>
      </c>
      <c r="C39" s="15" t="s">
        <v>110</v>
      </c>
      <c r="D39" s="20">
        <v>10.5</v>
      </c>
      <c r="E39" s="5">
        <v>4221</v>
      </c>
      <c r="F39" s="26"/>
      <c r="G39" s="27"/>
      <c r="H39" s="6">
        <f t="shared" si="1"/>
        <v>0</v>
      </c>
      <c r="I39" s="6">
        <f t="shared" si="0"/>
        <v>0</v>
      </c>
      <c r="J39" s="24"/>
    </row>
    <row r="40" spans="2:10" ht="60" x14ac:dyDescent="0.25">
      <c r="B40" s="14">
        <v>1050200099</v>
      </c>
      <c r="C40" s="15" t="s">
        <v>35</v>
      </c>
      <c r="D40" s="20">
        <v>10.5</v>
      </c>
      <c r="E40" s="5">
        <v>903</v>
      </c>
      <c r="F40" s="26"/>
      <c r="G40" s="27"/>
      <c r="H40" s="6">
        <f t="shared" si="1"/>
        <v>0</v>
      </c>
      <c r="I40" s="6">
        <f t="shared" ref="I40:I57" si="2">H40*E40</f>
        <v>0</v>
      </c>
      <c r="J40" s="24"/>
    </row>
    <row r="41" spans="2:10" ht="60" x14ac:dyDescent="0.25">
      <c r="B41" s="14">
        <v>1050200114</v>
      </c>
      <c r="C41" s="15" t="s">
        <v>36</v>
      </c>
      <c r="D41" s="16">
        <v>10.5</v>
      </c>
      <c r="E41" s="5">
        <v>346.5</v>
      </c>
      <c r="F41" s="26"/>
      <c r="G41" s="27"/>
      <c r="H41" s="6">
        <f t="shared" si="1"/>
        <v>0</v>
      </c>
      <c r="I41" s="6">
        <f t="shared" si="2"/>
        <v>0</v>
      </c>
      <c r="J41" s="24"/>
    </row>
    <row r="42" spans="2:10" ht="60" x14ac:dyDescent="0.25">
      <c r="B42" s="14">
        <v>1050200111</v>
      </c>
      <c r="C42" s="15" t="s">
        <v>37</v>
      </c>
      <c r="D42" s="16">
        <v>8.75</v>
      </c>
      <c r="E42" s="5">
        <v>490</v>
      </c>
      <c r="F42" s="26"/>
      <c r="G42" s="27"/>
      <c r="H42" s="6">
        <f t="shared" si="1"/>
        <v>0</v>
      </c>
      <c r="I42" s="6">
        <f t="shared" si="2"/>
        <v>0</v>
      </c>
      <c r="J42" s="24"/>
    </row>
    <row r="43" spans="2:10" ht="75" x14ac:dyDescent="0.25">
      <c r="B43" s="14">
        <v>1050200135</v>
      </c>
      <c r="C43" s="15" t="s">
        <v>111</v>
      </c>
      <c r="D43" s="16">
        <v>10</v>
      </c>
      <c r="E43" s="5">
        <v>9800</v>
      </c>
      <c r="F43" s="26"/>
      <c r="G43" s="27"/>
      <c r="H43" s="6">
        <f t="shared" si="1"/>
        <v>0</v>
      </c>
      <c r="I43" s="6">
        <f t="shared" si="2"/>
        <v>0</v>
      </c>
      <c r="J43" s="24"/>
    </row>
    <row r="44" spans="2:10" ht="75" x14ac:dyDescent="0.25">
      <c r="B44" s="14">
        <v>1050200014</v>
      </c>
      <c r="C44" s="15" t="s">
        <v>38</v>
      </c>
      <c r="D44" s="20">
        <v>30</v>
      </c>
      <c r="E44" s="5">
        <v>630</v>
      </c>
      <c r="F44" s="26"/>
      <c r="G44" s="27"/>
      <c r="H44" s="6">
        <f t="shared" si="1"/>
        <v>0</v>
      </c>
      <c r="I44" s="6">
        <f t="shared" si="2"/>
        <v>0</v>
      </c>
      <c r="J44" s="24"/>
    </row>
    <row r="45" spans="2:10" ht="45" x14ac:dyDescent="0.25">
      <c r="B45" s="14">
        <v>1050200137</v>
      </c>
      <c r="C45" s="15" t="s">
        <v>112</v>
      </c>
      <c r="D45" s="20">
        <v>6</v>
      </c>
      <c r="E45" s="5">
        <v>294</v>
      </c>
      <c r="F45" s="26"/>
      <c r="G45" s="27"/>
      <c r="H45" s="6">
        <f t="shared" si="1"/>
        <v>0</v>
      </c>
      <c r="I45" s="6">
        <f t="shared" si="2"/>
        <v>0</v>
      </c>
      <c r="J45" s="24"/>
    </row>
    <row r="46" spans="2:10" ht="60" x14ac:dyDescent="0.25">
      <c r="B46" s="14">
        <v>1050200073</v>
      </c>
      <c r="C46" s="46" t="s">
        <v>113</v>
      </c>
      <c r="D46" s="20">
        <v>60</v>
      </c>
      <c r="E46" s="5">
        <v>26580</v>
      </c>
      <c r="F46" s="26"/>
      <c r="G46" s="27"/>
      <c r="H46" s="6">
        <f t="shared" si="1"/>
        <v>0</v>
      </c>
      <c r="I46" s="6">
        <f t="shared" si="2"/>
        <v>0</v>
      </c>
      <c r="J46" s="24"/>
    </row>
    <row r="47" spans="2:10" ht="30" x14ac:dyDescent="0.25">
      <c r="B47" s="14">
        <v>1060100046</v>
      </c>
      <c r="C47" s="15" t="s">
        <v>114</v>
      </c>
      <c r="D47" s="16">
        <v>10</v>
      </c>
      <c r="E47" s="5">
        <v>2520</v>
      </c>
      <c r="F47" s="26"/>
      <c r="G47" s="27"/>
      <c r="H47" s="6">
        <f t="shared" si="1"/>
        <v>0</v>
      </c>
      <c r="I47" s="6">
        <f t="shared" si="2"/>
        <v>0</v>
      </c>
      <c r="J47" s="24"/>
    </row>
    <row r="48" spans="2:10" ht="30" x14ac:dyDescent="0.25">
      <c r="B48" s="14">
        <v>1050400026</v>
      </c>
      <c r="C48" s="15" t="s">
        <v>39</v>
      </c>
      <c r="D48" s="16">
        <v>31.25</v>
      </c>
      <c r="E48" s="5">
        <v>1625</v>
      </c>
      <c r="F48" s="26"/>
      <c r="G48" s="27"/>
      <c r="H48" s="6">
        <f t="shared" si="1"/>
        <v>0</v>
      </c>
      <c r="I48" s="6">
        <f t="shared" si="2"/>
        <v>0</v>
      </c>
      <c r="J48" s="24"/>
    </row>
    <row r="49" spans="2:10" x14ac:dyDescent="0.25">
      <c r="B49" s="14">
        <v>1050800002</v>
      </c>
      <c r="C49" s="15" t="s">
        <v>40</v>
      </c>
      <c r="D49" s="16">
        <v>15</v>
      </c>
      <c r="E49" s="5">
        <v>1395</v>
      </c>
      <c r="F49" s="26"/>
      <c r="G49" s="27"/>
      <c r="H49" s="6">
        <f t="shared" si="1"/>
        <v>0</v>
      </c>
      <c r="I49" s="6">
        <f t="shared" si="2"/>
        <v>0</v>
      </c>
      <c r="J49" s="24"/>
    </row>
    <row r="50" spans="2:10" ht="45" x14ac:dyDescent="0.25">
      <c r="B50" s="14">
        <v>1050600050</v>
      </c>
      <c r="C50" s="15" t="s">
        <v>41</v>
      </c>
      <c r="D50" s="16">
        <v>10</v>
      </c>
      <c r="E50" s="5">
        <v>4590</v>
      </c>
      <c r="F50" s="26"/>
      <c r="G50" s="27"/>
      <c r="H50" s="6">
        <f t="shared" si="1"/>
        <v>0</v>
      </c>
      <c r="I50" s="6">
        <f t="shared" si="2"/>
        <v>0</v>
      </c>
      <c r="J50" s="24"/>
    </row>
    <row r="51" spans="2:10" ht="45" x14ac:dyDescent="0.25">
      <c r="B51" s="14">
        <v>1050600031</v>
      </c>
      <c r="C51" s="15" t="s">
        <v>42</v>
      </c>
      <c r="D51" s="20">
        <v>10</v>
      </c>
      <c r="E51" s="5">
        <v>1230</v>
      </c>
      <c r="F51" s="26"/>
      <c r="G51" s="27"/>
      <c r="H51" s="6">
        <f t="shared" si="1"/>
        <v>0</v>
      </c>
      <c r="I51" s="6">
        <f t="shared" si="2"/>
        <v>0</v>
      </c>
      <c r="J51" s="24"/>
    </row>
    <row r="52" spans="2:10" x14ac:dyDescent="0.25">
      <c r="B52" s="14">
        <v>1050600004</v>
      </c>
      <c r="C52" s="15" t="s">
        <v>43</v>
      </c>
      <c r="D52" s="16">
        <v>10.5</v>
      </c>
      <c r="E52" s="5">
        <v>2163</v>
      </c>
      <c r="F52" s="26"/>
      <c r="G52" s="27"/>
      <c r="H52" s="6">
        <f t="shared" si="1"/>
        <v>0</v>
      </c>
      <c r="I52" s="6">
        <f t="shared" si="2"/>
        <v>0</v>
      </c>
      <c r="J52" s="24"/>
    </row>
    <row r="53" spans="2:10" ht="45" x14ac:dyDescent="0.25">
      <c r="B53" s="14">
        <v>1050600043</v>
      </c>
      <c r="C53" s="15" t="s">
        <v>115</v>
      </c>
      <c r="D53" s="16">
        <v>54</v>
      </c>
      <c r="E53" s="25">
        <v>12700.8</v>
      </c>
      <c r="F53" s="26"/>
      <c r="G53" s="27"/>
      <c r="H53" s="6">
        <f t="shared" si="1"/>
        <v>0</v>
      </c>
      <c r="I53" s="6">
        <f t="shared" si="2"/>
        <v>0</v>
      </c>
      <c r="J53" s="24"/>
    </row>
    <row r="54" spans="2:10" ht="30" x14ac:dyDescent="0.25">
      <c r="B54" s="14">
        <v>1050100022</v>
      </c>
      <c r="C54" s="15" t="s">
        <v>117</v>
      </c>
      <c r="D54" s="16">
        <v>10</v>
      </c>
      <c r="E54" s="25">
        <v>3580</v>
      </c>
      <c r="F54" s="26"/>
      <c r="G54" s="27"/>
      <c r="H54" s="6">
        <f t="shared" ref="H54" si="3">F54+(F54*G54)</f>
        <v>0</v>
      </c>
      <c r="I54" s="6">
        <f t="shared" si="2"/>
        <v>0</v>
      </c>
      <c r="J54" s="24"/>
    </row>
    <row r="55" spans="2:10" ht="30" x14ac:dyDescent="0.25">
      <c r="B55" s="14">
        <v>1050100080</v>
      </c>
      <c r="C55" s="15" t="s">
        <v>116</v>
      </c>
      <c r="D55" s="16">
        <v>10</v>
      </c>
      <c r="E55" s="25">
        <v>1870</v>
      </c>
      <c r="F55" s="26"/>
      <c r="G55" s="27"/>
      <c r="H55" s="6">
        <f t="shared" si="1"/>
        <v>0</v>
      </c>
      <c r="I55" s="6">
        <f t="shared" si="2"/>
        <v>0</v>
      </c>
      <c r="J55" s="24"/>
    </row>
    <row r="56" spans="2:10" x14ac:dyDescent="0.25">
      <c r="B56" s="14">
        <v>1060200001</v>
      </c>
      <c r="C56" s="46" t="s">
        <v>44</v>
      </c>
      <c r="D56" s="16">
        <v>28</v>
      </c>
      <c r="E56" s="5">
        <v>8316</v>
      </c>
      <c r="F56" s="26"/>
      <c r="G56" s="27"/>
      <c r="H56" s="6">
        <f t="shared" si="1"/>
        <v>0</v>
      </c>
      <c r="I56" s="6">
        <f t="shared" si="2"/>
        <v>0</v>
      </c>
      <c r="J56" s="24"/>
    </row>
    <row r="57" spans="2:10" x14ac:dyDescent="0.25">
      <c r="B57" s="14">
        <v>1050400004</v>
      </c>
      <c r="C57" s="18" t="s">
        <v>118</v>
      </c>
      <c r="D57" s="16">
        <v>50</v>
      </c>
      <c r="E57" s="5">
        <v>3350</v>
      </c>
      <c r="F57" s="26"/>
      <c r="G57" s="27"/>
      <c r="H57" s="6">
        <f t="shared" si="1"/>
        <v>0</v>
      </c>
      <c r="I57" s="6">
        <f t="shared" si="2"/>
        <v>0</v>
      </c>
      <c r="J57" s="24"/>
    </row>
    <row r="59" spans="2:10" x14ac:dyDescent="0.25">
      <c r="F59" s="63" t="s">
        <v>51</v>
      </c>
      <c r="G59" s="63"/>
      <c r="H59" s="63"/>
      <c r="I59" s="28">
        <f>SUM(I8:I57)</f>
        <v>0</v>
      </c>
    </row>
    <row r="60" spans="2:10" x14ac:dyDescent="0.25">
      <c r="F60" s="63" t="s">
        <v>52</v>
      </c>
      <c r="G60" s="63"/>
      <c r="H60" s="63"/>
      <c r="I60" s="28">
        <f>I59*5</f>
        <v>0</v>
      </c>
    </row>
  </sheetData>
  <mergeCells count="4">
    <mergeCell ref="C2:J2"/>
    <mergeCell ref="C4:J4"/>
    <mergeCell ref="F59:H59"/>
    <mergeCell ref="F60:H6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26"/>
  <sheetViews>
    <sheetView workbookViewId="0">
      <selection activeCell="B4" sqref="B4:D4"/>
    </sheetView>
  </sheetViews>
  <sheetFormatPr defaultRowHeight="15" x14ac:dyDescent="0.25"/>
  <cols>
    <col min="1" max="1" width="4.5703125" style="9" customWidth="1"/>
    <col min="2" max="2" width="3.5703125" style="9" customWidth="1"/>
    <col min="3" max="3" width="60.42578125" style="12" customWidth="1"/>
    <col min="4" max="4" width="70.7109375" style="9" customWidth="1"/>
    <col min="5" max="16384" width="9.140625" style="9"/>
  </cols>
  <sheetData>
    <row r="2" spans="2:4" ht="21" x14ac:dyDescent="0.25">
      <c r="B2" s="64" t="s">
        <v>1</v>
      </c>
      <c r="C2" s="64"/>
      <c r="D2" s="64"/>
    </row>
    <row r="4" spans="2:4" x14ac:dyDescent="0.25">
      <c r="B4" s="48" t="s">
        <v>87</v>
      </c>
      <c r="C4" s="48"/>
      <c r="D4" s="48"/>
    </row>
    <row r="5" spans="2:4" x14ac:dyDescent="0.25">
      <c r="D5" s="41"/>
    </row>
    <row r="6" spans="2:4" ht="30" customHeight="1" x14ac:dyDescent="0.25">
      <c r="B6" s="50" t="s">
        <v>73</v>
      </c>
      <c r="C6" s="50"/>
      <c r="D6" s="38" t="s">
        <v>74</v>
      </c>
    </row>
    <row r="7" spans="2:4" s="40" customFormat="1" ht="30" x14ac:dyDescent="0.25">
      <c r="B7" s="32">
        <v>1</v>
      </c>
      <c r="C7" s="31" t="s">
        <v>75</v>
      </c>
      <c r="D7" s="42"/>
    </row>
    <row r="8" spans="2:4" ht="30" x14ac:dyDescent="0.25">
      <c r="B8" s="32">
        <v>2</v>
      </c>
      <c r="C8" s="33" t="s">
        <v>10</v>
      </c>
      <c r="D8" s="42"/>
    </row>
    <row r="9" spans="2:4" x14ac:dyDescent="0.25">
      <c r="B9" s="32">
        <v>3</v>
      </c>
      <c r="C9" s="45" t="s">
        <v>77</v>
      </c>
      <c r="D9" s="42"/>
    </row>
    <row r="10" spans="2:4" s="40" customFormat="1" x14ac:dyDescent="0.25">
      <c r="B10" s="32">
        <v>4</v>
      </c>
      <c r="C10" s="34" t="s">
        <v>76</v>
      </c>
      <c r="D10" s="43"/>
    </row>
    <row r="11" spans="2:4" s="40" customFormat="1" ht="45" x14ac:dyDescent="0.25">
      <c r="B11" s="32">
        <v>5</v>
      </c>
      <c r="C11" s="34" t="s">
        <v>78</v>
      </c>
      <c r="D11" s="43"/>
    </row>
    <row r="12" spans="2:4" s="40" customFormat="1" ht="30" x14ac:dyDescent="0.25">
      <c r="B12" s="32">
        <v>6</v>
      </c>
      <c r="C12" s="34" t="s">
        <v>81</v>
      </c>
      <c r="D12" s="43"/>
    </row>
    <row r="13" spans="2:4" s="40" customFormat="1" x14ac:dyDescent="0.25">
      <c r="B13" s="32">
        <v>7</v>
      </c>
      <c r="C13" s="34" t="s">
        <v>92</v>
      </c>
      <c r="D13" s="43"/>
    </row>
    <row r="14" spans="2:4" s="40" customFormat="1" ht="45" x14ac:dyDescent="0.25">
      <c r="B14" s="32">
        <v>8</v>
      </c>
      <c r="C14" s="34" t="s">
        <v>99</v>
      </c>
      <c r="D14" s="43"/>
    </row>
    <row r="15" spans="2:4" ht="60" x14ac:dyDescent="0.25">
      <c r="B15" s="32">
        <v>9</v>
      </c>
      <c r="C15" s="45" t="s">
        <v>97</v>
      </c>
      <c r="D15" s="42"/>
    </row>
    <row r="16" spans="2:4" ht="60" x14ac:dyDescent="0.25">
      <c r="B16" s="32">
        <v>10</v>
      </c>
      <c r="C16" s="45" t="s">
        <v>100</v>
      </c>
      <c r="D16" s="42"/>
    </row>
    <row r="17" spans="2:4" ht="30" x14ac:dyDescent="0.25">
      <c r="B17" s="32">
        <v>11</v>
      </c>
      <c r="C17" s="45" t="s">
        <v>98</v>
      </c>
      <c r="D17" s="42"/>
    </row>
    <row r="18" spans="2:4" ht="30" x14ac:dyDescent="0.25">
      <c r="B18" s="32">
        <v>12</v>
      </c>
      <c r="C18" s="45" t="s">
        <v>95</v>
      </c>
      <c r="D18" s="42"/>
    </row>
    <row r="19" spans="2:4" ht="45" x14ac:dyDescent="0.25">
      <c r="B19" s="32">
        <v>13</v>
      </c>
      <c r="C19" s="45" t="s">
        <v>96</v>
      </c>
      <c r="D19" s="42"/>
    </row>
    <row r="20" spans="2:4" ht="30" x14ac:dyDescent="0.25">
      <c r="B20" s="32">
        <v>14</v>
      </c>
      <c r="C20" s="33" t="s">
        <v>93</v>
      </c>
      <c r="D20" s="42"/>
    </row>
    <row r="21" spans="2:4" s="40" customFormat="1" ht="30" x14ac:dyDescent="0.25">
      <c r="B21" s="32">
        <v>15</v>
      </c>
      <c r="C21" s="34" t="s">
        <v>82</v>
      </c>
      <c r="D21" s="43"/>
    </row>
    <row r="22" spans="2:4" s="40" customFormat="1" ht="30" x14ac:dyDescent="0.25">
      <c r="B22" s="32">
        <v>16</v>
      </c>
      <c r="C22" s="35" t="s">
        <v>83</v>
      </c>
      <c r="D22" s="43"/>
    </row>
    <row r="23" spans="2:4" s="40" customFormat="1" ht="45" x14ac:dyDescent="0.25">
      <c r="B23" s="32">
        <v>17</v>
      </c>
      <c r="C23" s="34" t="s">
        <v>79</v>
      </c>
      <c r="D23" s="43"/>
    </row>
    <row r="24" spans="2:4" s="40" customFormat="1" ht="60" x14ac:dyDescent="0.25">
      <c r="B24" s="32">
        <v>18</v>
      </c>
      <c r="C24" s="34" t="s">
        <v>80</v>
      </c>
      <c r="D24" s="43"/>
    </row>
    <row r="25" spans="2:4" ht="75" x14ac:dyDescent="0.25">
      <c r="B25" s="32">
        <v>19</v>
      </c>
      <c r="C25" s="33" t="s">
        <v>3</v>
      </c>
      <c r="D25" s="42"/>
    </row>
    <row r="26" spans="2:4" ht="45" x14ac:dyDescent="0.25">
      <c r="B26" s="32">
        <v>20</v>
      </c>
      <c r="C26" s="33" t="s">
        <v>2</v>
      </c>
      <c r="D26" s="42"/>
    </row>
  </sheetData>
  <mergeCells count="3">
    <mergeCell ref="B2:D2"/>
    <mergeCell ref="B6:C6"/>
    <mergeCell ref="B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6C1D-2FEB-483F-9B1E-77A6989B14E2}">
  <dimension ref="B2:D9"/>
  <sheetViews>
    <sheetView workbookViewId="0">
      <selection activeCell="B4" sqref="B4:D4"/>
    </sheetView>
  </sheetViews>
  <sheetFormatPr defaultRowHeight="15" x14ac:dyDescent="0.25"/>
  <cols>
    <col min="1" max="1" width="2.7109375" style="9" customWidth="1"/>
    <col min="2" max="2" width="2.85546875" style="9" bestFit="1" customWidth="1"/>
    <col min="3" max="3" width="25" style="9" bestFit="1" customWidth="1"/>
    <col min="4" max="4" width="56.7109375" style="9" customWidth="1"/>
    <col min="5" max="16384" width="9.140625" style="9"/>
  </cols>
  <sheetData>
    <row r="2" spans="2:4" ht="21" x14ac:dyDescent="0.25">
      <c r="B2" s="65" t="s">
        <v>68</v>
      </c>
      <c r="C2" s="65"/>
      <c r="D2" s="65"/>
    </row>
    <row r="3" spans="2:4" x14ac:dyDescent="0.25">
      <c r="B3" s="40"/>
      <c r="C3" s="40"/>
      <c r="D3" s="40"/>
    </row>
    <row r="4" spans="2:4" ht="30" customHeight="1" x14ac:dyDescent="0.25">
      <c r="B4" s="66" t="s">
        <v>86</v>
      </c>
      <c r="C4" s="66"/>
      <c r="D4" s="66"/>
    </row>
    <row r="5" spans="2:4" x14ac:dyDescent="0.25">
      <c r="B5" s="40"/>
      <c r="C5" s="40"/>
      <c r="D5" s="40"/>
    </row>
    <row r="6" spans="2:4" x14ac:dyDescent="0.25">
      <c r="B6" s="20" t="s">
        <v>69</v>
      </c>
      <c r="C6" s="20" t="s">
        <v>70</v>
      </c>
      <c r="D6" s="20" t="s">
        <v>71</v>
      </c>
    </row>
    <row r="7" spans="2:4" ht="60" x14ac:dyDescent="0.25">
      <c r="B7" s="19">
        <v>1</v>
      </c>
      <c r="C7" s="20"/>
      <c r="D7" s="37" t="s">
        <v>72</v>
      </c>
    </row>
    <row r="8" spans="2:4" ht="60" x14ac:dyDescent="0.25">
      <c r="B8" s="19">
        <v>2</v>
      </c>
      <c r="C8" s="20"/>
      <c r="D8" s="37" t="s">
        <v>72</v>
      </c>
    </row>
    <row r="9" spans="2:4" ht="60" x14ac:dyDescent="0.25">
      <c r="B9" s="19">
        <v>3</v>
      </c>
      <c r="C9" s="20"/>
      <c r="D9" s="37" t="s">
        <v>72</v>
      </c>
    </row>
  </sheetData>
  <mergeCells count="2">
    <mergeCell ref="B2:D2"/>
    <mergeCell ref="B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Bidder Overview</vt:lpstr>
      <vt:lpstr>Specs &amp; Breakdown</vt:lpstr>
      <vt:lpstr>Pricing Proposal</vt:lpstr>
      <vt:lpstr>Questionnaire</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2026-05-26T17:42:18Z</dcterms:modified>
</cp:coreProperties>
</file>