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nichols\Desktop\"/>
    </mc:Choice>
  </mc:AlternateContent>
  <xr:revisionPtr revIDLastSave="0" documentId="13_ncr:1_{0E0F7426-966D-450A-A9D9-65AD8959E52F}" xr6:coauthVersionLast="47" xr6:coauthVersionMax="47" xr10:uidLastSave="{00000000-0000-0000-0000-000000000000}"/>
  <bookViews>
    <workbookView xWindow="-108" yWindow="-108" windowWidth="23256" windowHeight="12456" tabRatio="659" xr2:uid="{00000000-000D-0000-FFFF-FFFF00000000}"/>
  </bookViews>
  <sheets>
    <sheet name="Instructions" sheetId="1" r:id="rId1"/>
    <sheet name="Overview" sheetId="9" r:id="rId2"/>
    <sheet name="Requirements" sheetId="11" r:id="rId3"/>
    <sheet name="Millwork_Case Goods" sheetId="12" r:id="rId4"/>
    <sheet name="Loose Furniture" sheetId="13" r:id="rId5"/>
    <sheet name="Mirror 2" sheetId="14" r:id="rId6"/>
  </sheets>
  <definedNames>
    <definedName name="_xlnm.Print_Titles" localSheetId="2">Requirements!$1:$2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1" l="1"/>
  <c r="A6" i="11" s="1"/>
  <c r="A7" i="11" s="1"/>
  <c r="A8" i="11" s="1"/>
  <c r="A9" i="11" s="1"/>
  <c r="A10" i="11" s="1"/>
  <c r="A11" i="11" s="1"/>
  <c r="A12" i="11" s="1"/>
  <c r="A13" i="11" s="1"/>
  <c r="A14" i="11" s="1"/>
  <c r="A15" i="11" s="1"/>
  <c r="A16" i="11" s="1"/>
  <c r="A17" i="11" s="1"/>
  <c r="A18" i="11" s="1"/>
  <c r="A19" i="11" s="1"/>
  <c r="A20" i="11" s="1"/>
  <c r="N56" i="12"/>
  <c r="P56" i="12" s="1"/>
  <c r="M56" i="12"/>
  <c r="J56" i="12"/>
  <c r="G56" i="12"/>
  <c r="N33" i="12"/>
  <c r="P33" i="12" s="1"/>
  <c r="M33" i="12"/>
  <c r="J33" i="12"/>
  <c r="G33" i="12"/>
  <c r="N19" i="12"/>
  <c r="P19" i="12" s="1"/>
  <c r="M19" i="12"/>
  <c r="J19" i="12"/>
  <c r="G19" i="12"/>
  <c r="N6" i="12"/>
  <c r="P6" i="12" s="1"/>
  <c r="M6" i="12"/>
  <c r="J6" i="12"/>
  <c r="G6" i="12"/>
  <c r="N55" i="12"/>
  <c r="P55" i="12" s="1"/>
  <c r="M55" i="12"/>
  <c r="J55" i="12"/>
  <c r="G55" i="12"/>
  <c r="N32" i="12"/>
  <c r="P32" i="12" s="1"/>
  <c r="M32" i="12"/>
  <c r="J32" i="12"/>
  <c r="G32" i="12"/>
  <c r="N18" i="12"/>
  <c r="P18" i="12" s="1"/>
  <c r="M18" i="12"/>
  <c r="J18" i="12"/>
  <c r="G18" i="12"/>
  <c r="N5" i="12"/>
  <c r="P5" i="12" s="1"/>
  <c r="M5" i="12"/>
  <c r="J5" i="12"/>
  <c r="G5" i="12"/>
  <c r="N39" i="12"/>
  <c r="P39" i="12" s="1"/>
  <c r="M39" i="12"/>
  <c r="J39" i="12"/>
  <c r="G39" i="12"/>
  <c r="N58" i="12"/>
  <c r="P58" i="12" s="1"/>
  <c r="M58" i="12"/>
  <c r="J58" i="12"/>
  <c r="G58" i="12"/>
  <c r="N37" i="12"/>
  <c r="P37" i="12" s="1"/>
  <c r="M37" i="12"/>
  <c r="J37" i="12"/>
  <c r="G37" i="12"/>
  <c r="N23" i="12"/>
  <c r="P23" i="12" s="1"/>
  <c r="M23" i="12"/>
  <c r="J23" i="12"/>
  <c r="G23" i="12"/>
  <c r="N10" i="12"/>
  <c r="P10" i="12" s="1"/>
  <c r="M10" i="12"/>
  <c r="J10" i="12"/>
  <c r="G10" i="12"/>
  <c r="P6" i="14"/>
  <c r="M6" i="14"/>
  <c r="J6" i="14"/>
  <c r="G6" i="14"/>
  <c r="P5" i="14"/>
  <c r="M5" i="14"/>
  <c r="J5" i="14"/>
  <c r="G5" i="14"/>
  <c r="A5" i="14"/>
  <c r="A6" i="14" s="1"/>
  <c r="P4" i="14"/>
  <c r="M4" i="14"/>
  <c r="J4" i="14"/>
  <c r="G4" i="14"/>
  <c r="P17" i="13"/>
  <c r="M17" i="13"/>
  <c r="J17" i="13"/>
  <c r="G17" i="13"/>
  <c r="P15" i="13"/>
  <c r="M15" i="13"/>
  <c r="J15" i="13"/>
  <c r="G15" i="13"/>
  <c r="P14" i="13"/>
  <c r="M14" i="13"/>
  <c r="J14" i="13"/>
  <c r="G14" i="13"/>
  <c r="P13" i="13"/>
  <c r="M13" i="13"/>
  <c r="J13" i="13"/>
  <c r="G13" i="13"/>
  <c r="P12" i="13"/>
  <c r="M12" i="13"/>
  <c r="J12" i="13"/>
  <c r="G12" i="13"/>
  <c r="P11" i="13"/>
  <c r="M11" i="13"/>
  <c r="J11" i="13"/>
  <c r="G11" i="13"/>
  <c r="P10" i="13"/>
  <c r="M10" i="13"/>
  <c r="J10" i="13"/>
  <c r="G10" i="13"/>
  <c r="P9" i="13"/>
  <c r="M9" i="13"/>
  <c r="J9" i="13"/>
  <c r="G9" i="13"/>
  <c r="P8" i="13"/>
  <c r="M8" i="13"/>
  <c r="J8" i="13"/>
  <c r="G8" i="13"/>
  <c r="P7" i="13"/>
  <c r="M7" i="13"/>
  <c r="J7" i="13"/>
  <c r="G7" i="13"/>
  <c r="P6" i="13"/>
  <c r="M6" i="13"/>
  <c r="J6" i="13"/>
  <c r="G6" i="13"/>
  <c r="P5" i="13"/>
  <c r="M5" i="13"/>
  <c r="J5" i="13"/>
  <c r="G5" i="13"/>
  <c r="A5" i="13"/>
  <c r="A6" i="13" s="1"/>
  <c r="A7" i="13" s="1"/>
  <c r="A8" i="13" s="1"/>
  <c r="A9" i="13" s="1"/>
  <c r="A10" i="13" s="1"/>
  <c r="A11" i="13" s="1"/>
  <c r="A12" i="13" s="1"/>
  <c r="A13" i="13" s="1"/>
  <c r="A14" i="13" s="1"/>
  <c r="A15" i="13" s="1"/>
  <c r="A16" i="13" s="1"/>
  <c r="P4" i="13"/>
  <c r="M4" i="13"/>
  <c r="J4" i="13"/>
  <c r="G4" i="13"/>
  <c r="N86" i="12"/>
  <c r="N85" i="12"/>
  <c r="N84" i="12"/>
  <c r="N83" i="12"/>
  <c r="N82" i="12"/>
  <c r="N81" i="12"/>
  <c r="N75" i="12"/>
  <c r="P75" i="12" s="1"/>
  <c r="M75" i="12"/>
  <c r="J75" i="12"/>
  <c r="G75" i="12"/>
  <c r="N74" i="12"/>
  <c r="P74" i="12" s="1"/>
  <c r="M74" i="12"/>
  <c r="J74" i="12"/>
  <c r="G74" i="12"/>
  <c r="N73" i="12"/>
  <c r="P73" i="12" s="1"/>
  <c r="M73" i="12"/>
  <c r="J73" i="12"/>
  <c r="G73" i="12"/>
  <c r="N72" i="12"/>
  <c r="P72" i="12" s="1"/>
  <c r="M72" i="12"/>
  <c r="J72" i="12"/>
  <c r="G72" i="12"/>
  <c r="N71" i="12"/>
  <c r="P71" i="12" s="1"/>
  <c r="M71" i="12"/>
  <c r="J71" i="12"/>
  <c r="G71" i="12"/>
  <c r="N70" i="12"/>
  <c r="P70" i="12" s="1"/>
  <c r="M70" i="12"/>
  <c r="J70" i="12"/>
  <c r="G70" i="12"/>
  <c r="N69" i="12"/>
  <c r="P69" i="12" s="1"/>
  <c r="M69" i="12"/>
  <c r="J69" i="12"/>
  <c r="G69" i="12"/>
  <c r="N68" i="12"/>
  <c r="P68" i="12" s="1"/>
  <c r="M68" i="12"/>
  <c r="J68" i="12"/>
  <c r="G68" i="12"/>
  <c r="N67" i="12"/>
  <c r="P67" i="12" s="1"/>
  <c r="M67" i="12"/>
  <c r="J67" i="12"/>
  <c r="G67" i="12"/>
  <c r="N66" i="12"/>
  <c r="P66" i="12" s="1"/>
  <c r="M66" i="12"/>
  <c r="J66" i="12"/>
  <c r="G66" i="12"/>
  <c r="N65" i="12"/>
  <c r="P65" i="12" s="1"/>
  <c r="M65" i="12"/>
  <c r="J65" i="12"/>
  <c r="G65" i="12"/>
  <c r="N64" i="12"/>
  <c r="P64" i="12" s="1"/>
  <c r="M64" i="12"/>
  <c r="J64" i="12"/>
  <c r="G64" i="12"/>
  <c r="N63" i="12"/>
  <c r="P63" i="12" s="1"/>
  <c r="M63" i="12"/>
  <c r="J63" i="12"/>
  <c r="G63" i="12"/>
  <c r="N62" i="12"/>
  <c r="P62" i="12" s="1"/>
  <c r="M62" i="12"/>
  <c r="J62" i="12"/>
  <c r="G62" i="12"/>
  <c r="N61" i="12"/>
  <c r="P61" i="12" s="1"/>
  <c r="M61" i="12"/>
  <c r="J61" i="12"/>
  <c r="G61" i="12"/>
  <c r="N60" i="12"/>
  <c r="P60" i="12" s="1"/>
  <c r="M60" i="12"/>
  <c r="J60" i="12"/>
  <c r="G60" i="12"/>
  <c r="N59" i="12"/>
  <c r="P59" i="12" s="1"/>
  <c r="M59" i="12"/>
  <c r="J59" i="12"/>
  <c r="G59" i="12"/>
  <c r="N57" i="12"/>
  <c r="P57" i="12" s="1"/>
  <c r="M57" i="12"/>
  <c r="J57" i="12"/>
  <c r="G57" i="12"/>
  <c r="N54" i="12"/>
  <c r="P54" i="12" s="1"/>
  <c r="M54" i="12"/>
  <c r="J54" i="12"/>
  <c r="G54" i="12"/>
  <c r="N53" i="12"/>
  <c r="P53" i="12" s="1"/>
  <c r="M53" i="12"/>
  <c r="J53" i="12"/>
  <c r="G53" i="12"/>
  <c r="N52" i="12"/>
  <c r="P52" i="12" s="1"/>
  <c r="M52" i="12"/>
  <c r="J52" i="12"/>
  <c r="G52" i="12"/>
  <c r="N51" i="12"/>
  <c r="P51" i="12" s="1"/>
  <c r="M51" i="12"/>
  <c r="J51" i="12"/>
  <c r="G51" i="12"/>
  <c r="N50" i="12"/>
  <c r="P50" i="12" s="1"/>
  <c r="M50" i="12"/>
  <c r="J50" i="12"/>
  <c r="G50" i="12"/>
  <c r="N49" i="12"/>
  <c r="P49" i="12" s="1"/>
  <c r="M49" i="12"/>
  <c r="J49" i="12"/>
  <c r="G49" i="12"/>
  <c r="N48" i="12"/>
  <c r="P48" i="12" s="1"/>
  <c r="M48" i="12"/>
  <c r="J48" i="12"/>
  <c r="G48" i="12"/>
  <c r="N47" i="12"/>
  <c r="P47" i="12" s="1"/>
  <c r="M47" i="12"/>
  <c r="J47" i="12"/>
  <c r="G47" i="12"/>
  <c r="N46" i="12"/>
  <c r="P46" i="12" s="1"/>
  <c r="M46" i="12"/>
  <c r="J46" i="12"/>
  <c r="G46" i="12"/>
  <c r="N45" i="12"/>
  <c r="P45" i="12" s="1"/>
  <c r="M45" i="12"/>
  <c r="J45" i="12"/>
  <c r="G45" i="12"/>
  <c r="N44" i="12"/>
  <c r="P44" i="12" s="1"/>
  <c r="M44" i="12"/>
  <c r="J44" i="12"/>
  <c r="G44" i="12"/>
  <c r="N43" i="12"/>
  <c r="P43" i="12" s="1"/>
  <c r="M43" i="12"/>
  <c r="J43" i="12"/>
  <c r="G43" i="12"/>
  <c r="N42" i="12"/>
  <c r="P42" i="12" s="1"/>
  <c r="M42" i="12"/>
  <c r="J42" i="12"/>
  <c r="G42" i="12"/>
  <c r="N41" i="12"/>
  <c r="P41" i="12" s="1"/>
  <c r="M41" i="12"/>
  <c r="J41" i="12"/>
  <c r="G41" i="12"/>
  <c r="N40" i="12"/>
  <c r="P40" i="12" s="1"/>
  <c r="M40" i="12"/>
  <c r="J40" i="12"/>
  <c r="G40" i="12"/>
  <c r="N38" i="12"/>
  <c r="P38" i="12" s="1"/>
  <c r="M38" i="12"/>
  <c r="J38" i="12"/>
  <c r="G38" i="12"/>
  <c r="N36" i="12"/>
  <c r="P36" i="12" s="1"/>
  <c r="M36" i="12"/>
  <c r="J36" i="12"/>
  <c r="G36" i="12"/>
  <c r="N35" i="12"/>
  <c r="P35" i="12" s="1"/>
  <c r="M35" i="12"/>
  <c r="J35" i="12"/>
  <c r="G35" i="12"/>
  <c r="N34" i="12"/>
  <c r="P34" i="12" s="1"/>
  <c r="M34" i="12"/>
  <c r="J34" i="12"/>
  <c r="G34" i="12"/>
  <c r="N31" i="12"/>
  <c r="P31" i="12" s="1"/>
  <c r="M31" i="12"/>
  <c r="J31" i="12"/>
  <c r="G31" i="12"/>
  <c r="N30" i="12"/>
  <c r="P30" i="12" s="1"/>
  <c r="M30" i="12"/>
  <c r="J30" i="12"/>
  <c r="G30" i="12"/>
  <c r="N29" i="12"/>
  <c r="P29" i="12" s="1"/>
  <c r="M29" i="12"/>
  <c r="J29" i="12"/>
  <c r="G29" i="12"/>
  <c r="N28" i="12"/>
  <c r="P28" i="12" s="1"/>
  <c r="M28" i="12"/>
  <c r="J28" i="12"/>
  <c r="G28" i="12"/>
  <c r="N27" i="12"/>
  <c r="P27" i="12" s="1"/>
  <c r="M27" i="12"/>
  <c r="J27" i="12"/>
  <c r="G27" i="12"/>
  <c r="N26" i="12"/>
  <c r="P26" i="12" s="1"/>
  <c r="M26" i="12"/>
  <c r="J26" i="12"/>
  <c r="G26" i="12"/>
  <c r="N25" i="12"/>
  <c r="P25" i="12" s="1"/>
  <c r="M25" i="12"/>
  <c r="J25" i="12"/>
  <c r="G25" i="12"/>
  <c r="N24" i="12"/>
  <c r="P24" i="12" s="1"/>
  <c r="M24" i="12"/>
  <c r="J24" i="12"/>
  <c r="G24" i="12"/>
  <c r="N22" i="12"/>
  <c r="P22" i="12" s="1"/>
  <c r="M22" i="12"/>
  <c r="J22" i="12"/>
  <c r="G22" i="12"/>
  <c r="N21" i="12"/>
  <c r="P21" i="12" s="1"/>
  <c r="M21" i="12"/>
  <c r="J21" i="12"/>
  <c r="G21" i="12"/>
  <c r="N20" i="12"/>
  <c r="P20" i="12" s="1"/>
  <c r="M20" i="12"/>
  <c r="J20" i="12"/>
  <c r="G20" i="12"/>
  <c r="N17" i="12"/>
  <c r="P17" i="12" s="1"/>
  <c r="M17" i="12"/>
  <c r="J17" i="12"/>
  <c r="G17" i="12"/>
  <c r="N16" i="12"/>
  <c r="P16" i="12" s="1"/>
  <c r="M16" i="12"/>
  <c r="J16" i="12"/>
  <c r="G16" i="12"/>
  <c r="N15" i="12"/>
  <c r="P15" i="12" s="1"/>
  <c r="M15" i="12"/>
  <c r="J15" i="12"/>
  <c r="G15" i="12"/>
  <c r="N14" i="12"/>
  <c r="P14" i="12" s="1"/>
  <c r="M14" i="12"/>
  <c r="J14" i="12"/>
  <c r="G14" i="12"/>
  <c r="N13" i="12"/>
  <c r="P13" i="12" s="1"/>
  <c r="M13" i="12"/>
  <c r="J13" i="12"/>
  <c r="G13" i="12"/>
  <c r="N12" i="12"/>
  <c r="P12" i="12" s="1"/>
  <c r="M12" i="12"/>
  <c r="J12" i="12"/>
  <c r="G12" i="12"/>
  <c r="N11" i="12"/>
  <c r="P11" i="12" s="1"/>
  <c r="M11" i="12"/>
  <c r="J11" i="12"/>
  <c r="G11" i="12"/>
  <c r="N9" i="12"/>
  <c r="P9" i="12" s="1"/>
  <c r="M9" i="12"/>
  <c r="J9" i="12"/>
  <c r="G9" i="12"/>
  <c r="N8" i="12"/>
  <c r="P8" i="12" s="1"/>
  <c r="M8" i="12"/>
  <c r="J8" i="12"/>
  <c r="G8" i="12"/>
  <c r="N7" i="12"/>
  <c r="P7" i="12" s="1"/>
  <c r="M7" i="12"/>
  <c r="J7" i="12"/>
  <c r="G7" i="12"/>
  <c r="N4" i="12"/>
  <c r="P4" i="12" s="1"/>
  <c r="M4" i="12"/>
  <c r="J4" i="12"/>
  <c r="G4" i="12"/>
  <c r="P7" i="14" l="1"/>
  <c r="M7" i="14"/>
  <c r="A81" i="12"/>
  <c r="A82" i="12" s="1"/>
  <c r="A83" i="12" s="1"/>
  <c r="A84" i="12" s="1"/>
  <c r="A85" i="12" s="1"/>
  <c r="A86" i="12" s="1"/>
  <c r="A87" i="12" s="1"/>
  <c r="A88" i="12" s="1"/>
  <c r="A89" i="12" s="1"/>
  <c r="A90" i="12" s="1"/>
  <c r="A91" i="12" s="1"/>
  <c r="A92" i="12" s="1"/>
  <c r="A93" i="12" s="1"/>
  <c r="A94" i="12" s="1"/>
  <c r="A95" i="12" s="1"/>
  <c r="A96" i="12" s="1"/>
  <c r="M76" i="12"/>
  <c r="G7" i="14"/>
  <c r="J7" i="14"/>
  <c r="G76" i="12"/>
  <c r="J76" i="12"/>
  <c r="P76" i="12"/>
  <c r="A4" i="11"/>
</calcChain>
</file>

<file path=xl/sharedStrings.xml><?xml version="1.0" encoding="utf-8"?>
<sst xmlns="http://schemas.openxmlformats.org/spreadsheetml/2006/main" count="690" uniqueCount="300">
  <si>
    <t>BIDDER INSTRUCTIONS:</t>
  </si>
  <si>
    <t>Bidder Name</t>
  </si>
  <si>
    <t>Location</t>
  </si>
  <si>
    <t>In Business Since</t>
  </si>
  <si>
    <t># of Employees</t>
  </si>
  <si>
    <t># of Clients</t>
  </si>
  <si>
    <t>Industries Served</t>
  </si>
  <si>
    <t>Company Overview</t>
  </si>
  <si>
    <t>Product Solution Overview</t>
  </si>
  <si>
    <t>Service Overview</t>
  </si>
  <si>
    <t>Please complete the following tabs as instructed (in each tab):</t>
  </si>
  <si>
    <t>ID</t>
  </si>
  <si>
    <t>Tab 2 - Bidder Overview</t>
  </si>
  <si>
    <t>BIDDER OVERVIEW</t>
  </si>
  <si>
    <t>INSTRUCTIONS:  SGC is seeking the following.</t>
  </si>
  <si>
    <r>
      <rPr>
        <b/>
        <u/>
        <sz val="11"/>
        <color theme="1"/>
        <rFont val="Calibri"/>
        <family val="2"/>
        <scheme val="minor"/>
      </rPr>
      <t>OBJECTIVE:</t>
    </r>
    <r>
      <rPr>
        <sz val="11"/>
        <color theme="1"/>
        <rFont val="Calibri"/>
        <family val="2"/>
        <scheme val="minor"/>
      </rPr>
      <t xml:space="preserve">
Seneca Gaming Corporation (SGC) is seeking qualified furniture, fixture, &amp; equipment (FF&amp;E) manufacturers &amp; suppliers to prepare and submit proposals based on the attached Specifications and Quantities (listed in attached Exhibit A) to support the Hotel Room Renovation Project at its Seneca Niagara Resorts &amp; Casino location in Niagara Falls, NY</t>
    </r>
  </si>
  <si>
    <r>
      <rPr>
        <b/>
        <u/>
        <sz val="11"/>
        <color theme="1"/>
        <rFont val="Calibri"/>
        <family val="2"/>
        <scheme val="minor"/>
      </rPr>
      <t>ARCHITECT OF RECORD:</t>
    </r>
    <r>
      <rPr>
        <sz val="11"/>
        <color theme="1"/>
        <rFont val="Calibri"/>
        <family val="2"/>
        <scheme val="minor"/>
      </rPr>
      <t xml:space="preserve">
SOSH/WATG</t>
    </r>
  </si>
  <si>
    <r>
      <rPr>
        <b/>
        <u/>
        <sz val="11"/>
        <color theme="1"/>
        <rFont val="Calibri"/>
        <family val="2"/>
        <scheme val="minor"/>
      </rPr>
      <t>ALTERNATIVE ITEMS (BIDS):</t>
    </r>
    <r>
      <rPr>
        <sz val="11"/>
        <color theme="1"/>
        <rFont val="Calibri"/>
        <family val="2"/>
        <scheme val="minor"/>
      </rPr>
      <t xml:space="preserve">
All bidders must submit bid responses based on the items listed &amp; the required specifications included (attached).  In addition, SGC is welcoming bidders to submit cost effective alternatives for each item.  Bidders must submit specifications, product details for each alternative proposed.</t>
    </r>
  </si>
  <si>
    <r>
      <rPr>
        <b/>
        <u/>
        <sz val="11"/>
        <color theme="1"/>
        <rFont val="Calibri"/>
        <family val="2"/>
        <scheme val="minor"/>
      </rPr>
      <t>ORDERING:</t>
    </r>
    <r>
      <rPr>
        <sz val="11"/>
        <color theme="1"/>
        <rFont val="Calibri"/>
        <family val="2"/>
        <scheme val="minor"/>
      </rPr>
      <t xml:space="preserve">
There will be 3 order types:
- Mock Up Rooms - We are creating 4 mock up rooms, which will be reviewed for feedback &amp; approval.
- Production - This will be for final approved product &amp; specifications.
- Attic Stock - This will be additional production qty, which will be stored in our warehouse for future use.
There are separate colums in the price sheets for each order type.  Please price accordingly based on the specifications provided.  The plan is to use the same manufacturer, supplier for all order types.  If there's a change in specification after the mock room reviews, we will work with the bid winner (same supplier) of this RFP with updated specifications &amp; pricing.</t>
    </r>
  </si>
  <si>
    <r>
      <rPr>
        <b/>
        <u/>
        <sz val="11"/>
        <color theme="1"/>
        <rFont val="Calibri"/>
        <family val="2"/>
        <scheme val="minor"/>
      </rPr>
      <t>ADDITIONAL PRICING:</t>
    </r>
    <r>
      <rPr>
        <sz val="11"/>
        <color theme="1"/>
        <rFont val="Calibri"/>
        <family val="2"/>
        <scheme val="minor"/>
      </rPr>
      <t xml:space="preserve">
Bidders are required to confirm any or all additional pricing, no ambiguity in pricing please.  </t>
    </r>
  </si>
  <si>
    <r>
      <rPr>
        <b/>
        <u/>
        <sz val="11"/>
        <color theme="1"/>
        <rFont val="Calibri"/>
        <family val="2"/>
        <scheme val="minor"/>
      </rPr>
      <t>SHIPPING COSTS:</t>
    </r>
    <r>
      <rPr>
        <sz val="11"/>
        <color theme="1"/>
        <rFont val="Calibri"/>
        <family val="2"/>
        <scheme val="minor"/>
      </rPr>
      <t xml:space="preserve">
Bidders must submit a breakdown of all shipping costs, including any tariff fees.  SGC understands the volatility of shipping costs, but we are asking bidders to submit their best estimates possible.  We would accept current costs plus an estimated % increase as an estimate, as an example.</t>
    </r>
  </si>
  <si>
    <r>
      <rPr>
        <b/>
        <u/>
        <sz val="11"/>
        <color theme="1"/>
        <rFont val="Calibri"/>
        <family val="2"/>
        <scheme val="minor"/>
      </rPr>
      <t>LEAD TIME:</t>
    </r>
    <r>
      <rPr>
        <sz val="11"/>
        <color theme="1"/>
        <rFont val="Calibri"/>
        <family val="2"/>
        <scheme val="minor"/>
      </rPr>
      <t xml:space="preserve">
Bidders must confirm the lead time (from PO receipt, to on board shipping, to delivery final destination) for each item the bidder is responding to.</t>
    </r>
  </si>
  <si>
    <r>
      <rPr>
        <b/>
        <u/>
        <sz val="11"/>
        <color theme="1"/>
        <rFont val="Calibri"/>
        <family val="2"/>
        <scheme val="minor"/>
      </rPr>
      <t xml:space="preserve">SHIPPING, STORAGE, &amp; DELIVERY SOLUTION:
</t>
    </r>
    <r>
      <rPr>
        <sz val="11"/>
        <color theme="1"/>
        <rFont val="Calibri"/>
        <family val="2"/>
        <scheme val="minor"/>
      </rPr>
      <t>SGC is asking bidders to submit cost effective shipping, storage, &amp; delivery solutions.  SGC is limited on storage &amp; resources and will be evaluating all proposed solutions as part of the vendor selection process.</t>
    </r>
  </si>
  <si>
    <r>
      <rPr>
        <b/>
        <u/>
        <sz val="11"/>
        <color theme="1"/>
        <rFont val="Calibri"/>
        <family val="2"/>
        <scheme val="minor"/>
      </rPr>
      <t>TARIFF IMPACT:</t>
    </r>
    <r>
      <rPr>
        <sz val="11"/>
        <color theme="1"/>
        <rFont val="Calibri"/>
        <family val="2"/>
        <scheme val="minor"/>
      </rPr>
      <t xml:space="preserve">
SGC is requiring all bidders to provide a detailed overview on how tariffs are or will be impacting their shipping costs.</t>
    </r>
  </si>
  <si>
    <r>
      <rPr>
        <b/>
        <u/>
        <sz val="11"/>
        <color theme="1"/>
        <rFont val="Calibri"/>
        <family val="2"/>
        <scheme val="minor"/>
      </rPr>
      <t>MANUFACTURING &amp; SHIPPING OVERVIEW:</t>
    </r>
    <r>
      <rPr>
        <sz val="11"/>
        <color theme="1"/>
        <rFont val="Calibri"/>
        <family val="2"/>
        <scheme val="minor"/>
      </rPr>
      <t xml:space="preserve">
Bidders are required to provide SGC an overview of the manufacturer(s) or sources they will be using to fill the orders.  The overview must include, but is not limited to, location, size, capacity, number of years in business, summary of recent or current projects, shipping schedules &amp; lead times, etc.</t>
    </r>
  </si>
  <si>
    <r>
      <rPr>
        <b/>
        <u/>
        <sz val="11"/>
        <color theme="1"/>
        <rFont val="Calibri"/>
        <family val="2"/>
        <scheme val="minor"/>
      </rPr>
      <t>PACKAGING &amp; SHIPMENT BREAKDOWN:</t>
    </r>
    <r>
      <rPr>
        <sz val="11"/>
        <color theme="1"/>
        <rFont val="Calibri"/>
        <family val="2"/>
        <scheme val="minor"/>
      </rPr>
      <t xml:space="preserve">
Bidders must include a detailed breakdown of how the orders are packaged &amp; shipped.  Sample packing lists and invoices must be provided.</t>
    </r>
  </si>
  <si>
    <r>
      <rPr>
        <b/>
        <u/>
        <sz val="11"/>
        <color theme="1"/>
        <rFont val="Calibri"/>
        <family val="2"/>
        <scheme val="minor"/>
      </rPr>
      <t>REFERENCES:</t>
    </r>
    <r>
      <rPr>
        <sz val="11"/>
        <color theme="1"/>
        <rFont val="Calibri"/>
        <family val="2"/>
        <scheme val="minor"/>
      </rPr>
      <t xml:space="preserve">
Bidders must submit 3 client references from recent projects, which are similar in size &amp; scope of this one.  Please include a description of the projects, as well as contact information of the references.</t>
    </r>
  </si>
  <si>
    <t>BACKGROUND &amp; REQUIREMENTS</t>
  </si>
  <si>
    <r>
      <rPr>
        <b/>
        <u/>
        <sz val="11"/>
        <color theme="1"/>
        <rFont val="Calibri"/>
        <family val="2"/>
        <scheme val="minor"/>
      </rPr>
      <t>FORMAL QUOTE:</t>
    </r>
    <r>
      <rPr>
        <sz val="11"/>
        <color theme="1"/>
        <rFont val="Calibri"/>
        <family val="2"/>
        <scheme val="minor"/>
      </rPr>
      <t xml:space="preserve">
Bidders are required to complete the pricing sheets included in this workbook, Exhibit A.  In addition, bidders are required to submit a formal quote.</t>
    </r>
  </si>
  <si>
    <t>Tab 3 - Background &amp; Requirements</t>
  </si>
  <si>
    <t>Tab 4 - Millwork &amp; Case Goods Price Sheet</t>
  </si>
  <si>
    <t>MILLWORK &amp; CASE GOODS:</t>
  </si>
  <si>
    <t>LINE</t>
  </si>
  <si>
    <t>CATEGORY</t>
  </si>
  <si>
    <t>ITEM CODE</t>
  </si>
  <si>
    <t>ITEM DESCRIPTION</t>
  </si>
  <si>
    <t>MOCK UP</t>
  </si>
  <si>
    <t>PRODUCTION</t>
  </si>
  <si>
    <t>ATTIC STOCK</t>
  </si>
  <si>
    <t>TOTAL</t>
  </si>
  <si>
    <t>COMMENTS</t>
  </si>
  <si>
    <t>QTY</t>
  </si>
  <si>
    <t>PRICE</t>
  </si>
  <si>
    <t>EXT. PRICE</t>
  </si>
  <si>
    <t>FURNITURE</t>
  </si>
  <si>
    <t>FN-01</t>
  </si>
  <si>
    <t>Custom Millwork Headboard - King &amp; King Parlor</t>
  </si>
  <si>
    <t>FN-02</t>
  </si>
  <si>
    <t>Vinyl Headboard - Standard &amp; Corner King</t>
  </si>
  <si>
    <t>FN-03</t>
  </si>
  <si>
    <t>Platform Bed - Standard &amp; Corner King</t>
  </si>
  <si>
    <t>FN-04</t>
  </si>
  <si>
    <t>Tall Closet - Standard King</t>
  </si>
  <si>
    <t>FN-05</t>
  </si>
  <si>
    <t>Dresser - Standard King</t>
  </si>
  <si>
    <t>FN-06</t>
  </si>
  <si>
    <t>Desk - Standard King &amp; Double Queen</t>
  </si>
  <si>
    <t>FN-07</t>
  </si>
  <si>
    <t>Bench and Luggage Rack - Standard King</t>
  </si>
  <si>
    <t>FN-08</t>
  </si>
  <si>
    <t>Nightstand - Standard King, Double Queen, &amp; King Parlor</t>
  </si>
  <si>
    <t>FN-10</t>
  </si>
  <si>
    <t>Dining Table - Standard &amp; Corner King &amp; Double Queen</t>
  </si>
  <si>
    <t>FN-13</t>
  </si>
  <si>
    <t>Sink Vanity - Standard King, Double Queen, &amp; Corner King</t>
  </si>
  <si>
    <t>FN-14</t>
  </si>
  <si>
    <t xml:space="preserve">Custom Millwork Headboard - Double Queen </t>
  </si>
  <si>
    <t>FN-15</t>
  </si>
  <si>
    <t>Vinyl Headboard - Double Queen</t>
  </si>
  <si>
    <t>FN-16</t>
  </si>
  <si>
    <t xml:space="preserve">Platform Bed - Double Queen </t>
  </si>
  <si>
    <t>FN-17</t>
  </si>
  <si>
    <t>Tall Closet - Double Queen</t>
  </si>
  <si>
    <t>FN-18</t>
  </si>
  <si>
    <t>Luggage Rack - Double Queen</t>
  </si>
  <si>
    <t>FN-19</t>
  </si>
  <si>
    <t>Dresser - Double Queen</t>
  </si>
  <si>
    <t>FN-20</t>
  </si>
  <si>
    <t>Desk - King Parlor</t>
  </si>
  <si>
    <t>FN-24</t>
  </si>
  <si>
    <t>Freestanding Wood Wall- Corner King</t>
  </si>
  <si>
    <t>FN-25</t>
  </si>
  <si>
    <t>Curved Dresser - Corner King</t>
  </si>
  <si>
    <t>FN-26</t>
  </si>
  <si>
    <t>Round End Table - Corner King &amp; King Parlor</t>
  </si>
  <si>
    <t>FN-27</t>
  </si>
  <si>
    <t>Oval Coffee Table - Corner King</t>
  </si>
  <si>
    <t>FN-28</t>
  </si>
  <si>
    <t xml:space="preserve">Custom Millwork Headboard - Corner King </t>
  </si>
  <si>
    <t>FN-29</t>
  </si>
  <si>
    <t>Vinyl Headboard - King Parlor</t>
  </si>
  <si>
    <t>FN-30</t>
  </si>
  <si>
    <t>Nightstand - Corner King</t>
  </si>
  <si>
    <t>FN-31</t>
  </si>
  <si>
    <t>Tall Closet - ADA Double Queen</t>
  </si>
  <si>
    <t>FN-32</t>
  </si>
  <si>
    <t>Tall Closet - Corner King</t>
  </si>
  <si>
    <t>FN-33</t>
  </si>
  <si>
    <t>Sink Vanity - Powder Room King Parlor</t>
  </si>
  <si>
    <t>FN-36</t>
  </si>
  <si>
    <t>Nesting Coffee Table - King Parlor</t>
  </si>
  <si>
    <t>FN-37</t>
  </si>
  <si>
    <t>Sink Vanity - King Parlor Bed Bathroom</t>
  </si>
  <si>
    <t>FN-39</t>
  </si>
  <si>
    <t>Credenza - King Parlor</t>
  </si>
  <si>
    <t>FN-40</t>
  </si>
  <si>
    <t>End Table at Tub - Suites</t>
  </si>
  <si>
    <t>FN-42</t>
  </si>
  <si>
    <t>Dresser - King Parlor</t>
  </si>
  <si>
    <t>FN-44</t>
  </si>
  <si>
    <t>Bar Wood Wall/Ceiling Panel- King Parlor</t>
  </si>
  <si>
    <t>FN-45</t>
  </si>
  <si>
    <t>Platform Bed - King Parlor</t>
  </si>
  <si>
    <t>FN-46</t>
  </si>
  <si>
    <t>Platform Bed - ADA Corner King</t>
  </si>
  <si>
    <t>FN-47</t>
  </si>
  <si>
    <t xml:space="preserve">Platform Bed - ADA Double Queen </t>
  </si>
  <si>
    <t>FN-48</t>
  </si>
  <si>
    <t>Platform Bed - ADA King Parlor</t>
  </si>
  <si>
    <t>FN-49</t>
  </si>
  <si>
    <t>Sink Vanity - ADA Queen</t>
  </si>
  <si>
    <t>FN-50</t>
  </si>
  <si>
    <t>Sink Vanity - ADA King Parlor &amp; ADA Corner King</t>
  </si>
  <si>
    <t>FN-51</t>
  </si>
  <si>
    <t>Vinyl Headboard - ADA Double Queen</t>
  </si>
  <si>
    <t>FN-52</t>
  </si>
  <si>
    <t>Custom Millwork Headboard - ADA Double Queen</t>
  </si>
  <si>
    <t>FN-54</t>
  </si>
  <si>
    <t>Tall Closet - ADA Corner King</t>
  </si>
  <si>
    <t>FN-55</t>
  </si>
  <si>
    <t>Wet Bar- ADA King Parlor</t>
  </si>
  <si>
    <t>FN-56</t>
  </si>
  <si>
    <t>Wood Wall/Ceiling Panel- ADA King Parlor</t>
  </si>
  <si>
    <t>FN-57</t>
  </si>
  <si>
    <t>Wet Bar- King Parlor</t>
  </si>
  <si>
    <t>FN-58</t>
  </si>
  <si>
    <t>Vinyl Headboard - ADA King Parlor</t>
  </si>
  <si>
    <t>FN-59</t>
  </si>
  <si>
    <t>Vinyl Headboard - ADA Corner King</t>
  </si>
  <si>
    <t>FN-60</t>
  </si>
  <si>
    <t>Desk - CK</t>
  </si>
  <si>
    <t>VALENCE &amp; CROWN</t>
  </si>
  <si>
    <t>Valence at King Parlor</t>
  </si>
  <si>
    <t>Valence/Crown at Corner King</t>
  </si>
  <si>
    <t>MILLWORK</t>
  </si>
  <si>
    <t>Dry Bar Millwork- Corner King</t>
  </si>
  <si>
    <t>Angled Millwork TV Wall- Corner King</t>
  </si>
  <si>
    <t>Wall Panel near Wet Bar- King Parlor</t>
  </si>
  <si>
    <t>Make Up Vanity  - Stone top and backsplashes</t>
  </si>
  <si>
    <t>King Parlor Center Suite Closet System</t>
  </si>
  <si>
    <t>Corner King Partial Height Wall</t>
  </si>
  <si>
    <t>King Parlor Center Suite  Bathroom Floating Shelves</t>
  </si>
  <si>
    <t>MOULDING</t>
  </si>
  <si>
    <t>TV Surround Moulding - 65" TV</t>
  </si>
  <si>
    <t>WALLCOVERING</t>
  </si>
  <si>
    <t>WC-07A</t>
  </si>
  <si>
    <t>Headboard Wallcovering - Deluxe King, Corner King &amp; King Parlor - Left Side</t>
  </si>
  <si>
    <t>WC-07B</t>
  </si>
  <si>
    <t>FABRIC</t>
  </si>
  <si>
    <t>FAB-03</t>
  </si>
  <si>
    <t>King &amp; Corner King Headboard Vinyl</t>
  </si>
  <si>
    <t xml:space="preserve">Identifies quantity of locations needed.  Millwork supplier to verify yardage of fabric needed for each location.  </t>
  </si>
  <si>
    <t>FAB-07</t>
  </si>
  <si>
    <t>Double Queen &amp; King Parlor Headboard Vinyl</t>
  </si>
  <si>
    <t>Platform Bed Upholstery- Queen &amp; King Parlor</t>
  </si>
  <si>
    <t>Platform Bed Upholstery- King &amp; Corner King</t>
  </si>
  <si>
    <t>LAMINATE</t>
  </si>
  <si>
    <t>L-01</t>
  </si>
  <si>
    <t>Millwork - General Wood</t>
  </si>
  <si>
    <t>Millwork Supplier to verify Quantities needed</t>
  </si>
  <si>
    <t>L-02</t>
  </si>
  <si>
    <t>Millwork - Nightstands</t>
  </si>
  <si>
    <t>L-03</t>
  </si>
  <si>
    <t>Millwork - Sink Vanity</t>
  </si>
  <si>
    <t>L-04</t>
  </si>
  <si>
    <t>Millwork - Credenza - King Parlor</t>
  </si>
  <si>
    <t>METAL</t>
  </si>
  <si>
    <t>MT-01</t>
  </si>
  <si>
    <t>Metal laminate- Black</t>
  </si>
  <si>
    <t>WOOD</t>
  </si>
  <si>
    <t>WD-01</t>
  </si>
  <si>
    <t>Tambour Wood - Millwork</t>
  </si>
  <si>
    <t>WD-02</t>
  </si>
  <si>
    <t>Tambour Wood - Millwork Bathrooms</t>
  </si>
  <si>
    <t>WD-03</t>
  </si>
  <si>
    <t xml:space="preserve">Dimensional Wood Panel </t>
  </si>
  <si>
    <t>STONE</t>
  </si>
  <si>
    <t>ST-01</t>
  </si>
  <si>
    <t>Quartz - General</t>
  </si>
  <si>
    <t>ST-02</t>
  </si>
  <si>
    <t>Quartz - Restrooms</t>
  </si>
  <si>
    <t>FN-09</t>
  </si>
  <si>
    <t>Lounge Chair - Standard King</t>
  </si>
  <si>
    <t>FN-12</t>
  </si>
  <si>
    <t>Vanity Stool - Guestrooms</t>
  </si>
  <si>
    <t>FN-21</t>
  </si>
  <si>
    <t>Lounge Chair - Double Queen</t>
  </si>
  <si>
    <t>FN-22</t>
  </si>
  <si>
    <t>Sleeper Sofa - Corner King</t>
  </si>
  <si>
    <t>FN-23</t>
  </si>
  <si>
    <t>Lounge Chair - Corner King</t>
  </si>
  <si>
    <t>FN-35</t>
  </si>
  <si>
    <t>Sleeper Sectional - King Parlor</t>
  </si>
  <si>
    <t>FN-38</t>
  </si>
  <si>
    <t xml:space="preserve">Lounge Chair - King Parlor Living Room </t>
  </si>
  <si>
    <t>FN-43</t>
  </si>
  <si>
    <t xml:space="preserve">Lounge Chair - King Parlor Bedroom </t>
  </si>
  <si>
    <t>FN-61</t>
  </si>
  <si>
    <t xml:space="preserve">Dining Chair </t>
  </si>
  <si>
    <t>BARSTOOL</t>
  </si>
  <si>
    <t>FN-34</t>
  </si>
  <si>
    <t>Barstool - King Parlor</t>
  </si>
  <si>
    <t>FN-53</t>
  </si>
  <si>
    <t>Counter Stool- King Parlor ADA</t>
  </si>
  <si>
    <t>DESK CHAIR</t>
  </si>
  <si>
    <t>FN-11</t>
  </si>
  <si>
    <t xml:space="preserve">Desk Chair </t>
  </si>
  <si>
    <t>FAB-02</t>
  </si>
  <si>
    <t>General Vinyl- Chestnut</t>
  </si>
  <si>
    <t>FAB-05</t>
  </si>
  <si>
    <t>Vanity Stool - Upholstery</t>
  </si>
  <si>
    <t>FAB-06</t>
  </si>
  <si>
    <t>Lounge Chair Seat Back - Double Queen &amp; King Parlor</t>
  </si>
  <si>
    <t>FAB-12</t>
  </si>
  <si>
    <t>Sofa Upholstery- Sleeper Sofa &amp; Sectional</t>
  </si>
  <si>
    <t>FAB-11</t>
  </si>
  <si>
    <t>Barstool Seat Upholstery</t>
  </si>
  <si>
    <t>FAB-13</t>
  </si>
  <si>
    <t>Large Pillow &amp; Barstool Back - King Parlor</t>
  </si>
  <si>
    <t>SEE FN-11 SPECIFICATION</t>
  </si>
  <si>
    <t>SOFT GOODS</t>
  </si>
  <si>
    <r>
      <rPr>
        <b/>
        <u/>
        <sz val="11"/>
        <color theme="1"/>
        <rFont val="Calibri"/>
        <family val="2"/>
        <scheme val="minor"/>
      </rPr>
      <t>MATERIALS:</t>
    </r>
    <r>
      <rPr>
        <sz val="11"/>
        <color theme="1"/>
        <rFont val="Calibri"/>
        <family val="2"/>
        <scheme val="minor"/>
      </rPr>
      <t xml:space="preserve">
Material specifications (for fabric, wall covering, wood, laminate, metal, &amp; stone) are provided in separate attachments.  The specifications include the original manufacturer &amp; contact information used for the basis of the design(s).  Bidders must submit bid responses using the materials specified from the manufacturer listed.  In addition, SGC is welcoming bidders to submit cost effective alternatives for each material listed.  Bidders must submit specifications, product details for each alternative proposed.  Please do not send samples, but bidder(s) must be able to submit a sample immediately upon request from SGC as part of the RFP evaluation process.</t>
    </r>
  </si>
  <si>
    <r>
      <rPr>
        <b/>
        <u/>
        <sz val="11"/>
        <color theme="1"/>
        <rFont val="Calibri"/>
        <family val="2"/>
        <scheme val="minor"/>
      </rPr>
      <t>UNIT PRICES:</t>
    </r>
    <r>
      <rPr>
        <sz val="11"/>
        <color theme="1"/>
        <rFont val="Calibri"/>
        <family val="2"/>
        <scheme val="minor"/>
      </rPr>
      <t xml:space="preserve">
Bidders are required to submit unit prices to include all related materials (&amp; any manufacturers) specified.  SGC will not be supplying any materials to the bid winner.</t>
    </r>
  </si>
  <si>
    <t>Tab 5 - Loose Furniture Price Sheet</t>
  </si>
  <si>
    <r>
      <rPr>
        <b/>
        <u/>
        <sz val="11"/>
        <color theme="1"/>
        <rFont val="Calibri"/>
        <family val="2"/>
        <scheme val="minor"/>
      </rPr>
      <t>DELIVERY DEADLINE:</t>
    </r>
    <r>
      <rPr>
        <sz val="11"/>
        <color theme="1"/>
        <rFont val="Calibri"/>
        <family val="2"/>
        <scheme val="minor"/>
      </rPr>
      <t xml:space="preserve">
Bidders are required to deliver mock up room items &amp; quantity by end of July and full production with attic stock items &amp; quantity by end of November.  If unable to meet these delivery deadlines, bidder must their best delivery date and explanation as to why the requested delivery dates could not be met.  Bidders are required to identify &amp; explain all factors that can impact their confirmed delivery date(s),</t>
    </r>
  </si>
  <si>
    <t>A-800</t>
  </si>
  <si>
    <t>See Detail 1 on Drawing A-800</t>
  </si>
  <si>
    <t>MW-02
A-130-3
A-131-3</t>
  </si>
  <si>
    <t>See Details on A-130-3 &amp; A-131-3</t>
  </si>
  <si>
    <t>MW-03
A-130-4</t>
  </si>
  <si>
    <t>See Details on A-130-4</t>
  </si>
  <si>
    <t>A-136-2B</t>
  </si>
  <si>
    <t>See Detail 9 on A-136-2B</t>
  </si>
  <si>
    <t>A-130-3</t>
  </si>
  <si>
    <t>See Detail 3 on A-130-3</t>
  </si>
  <si>
    <t>A-136-4</t>
  </si>
  <si>
    <t>See Detail 10 on A-136-4</t>
  </si>
  <si>
    <t>A-137-3</t>
  </si>
  <si>
    <t>See Detail 8 on A-137-3</t>
  </si>
  <si>
    <t>A-130-4</t>
  </si>
  <si>
    <t>See Detail 6 on A-130-4</t>
  </si>
  <si>
    <t>See Detail 4 on A-136-4</t>
  </si>
  <si>
    <t>A-133-4</t>
  </si>
  <si>
    <t>See Detail 5 on A-133-4</t>
  </si>
  <si>
    <t>See Comments</t>
  </si>
  <si>
    <t>Provide cost increase to provide vinyl wrapped platform plinth base in lieu of currently specified laminate.  Fabric to be GMF Hospitality COLLECTION  Fabulous  
COLOR  Flax  
FINISH  Repell HIGH PERFORMANCE FINISH  Repell™ | Anti Microbial/Bacterial  | Mildew Resistant | Puncture
Resistant | Bleach Cleanable  </t>
  </si>
  <si>
    <t>MILLWORK &amp; CASE GOODS MATERIALS:</t>
  </si>
  <si>
    <t>N/A</t>
  </si>
  <si>
    <t>LOOSE FURNITURE:</t>
  </si>
  <si>
    <t>LOBBY TABLE</t>
  </si>
  <si>
    <t>FN-41</t>
  </si>
  <si>
    <t>Console Table - Corridor</t>
  </si>
  <si>
    <t>LOOSE FURNITURE MATERIALS:</t>
  </si>
  <si>
    <t>SEE FN-41 SPECIFICATION</t>
  </si>
  <si>
    <t>MIRROR - PACKAGE 2:</t>
  </si>
  <si>
    <t>MIRROR - PACKAGE 2</t>
  </si>
  <si>
    <t>MR-07</t>
  </si>
  <si>
    <t>Entry Mirrors</t>
  </si>
  <si>
    <t>MR-08</t>
  </si>
  <si>
    <t>Mirror at Dry Bar - Corner King</t>
  </si>
  <si>
    <t>MR-09</t>
  </si>
  <si>
    <t>Wetbar Mirror - King Parlor</t>
  </si>
  <si>
    <t>MIRROR 2 MATERIALS:</t>
  </si>
  <si>
    <t>M-01</t>
  </si>
  <si>
    <r>
      <rPr>
        <b/>
        <u/>
        <sz val="11"/>
        <color theme="1"/>
        <rFont val="Calibri"/>
        <family val="2"/>
        <scheme val="minor"/>
      </rPr>
      <t>SCOPE:</t>
    </r>
    <r>
      <rPr>
        <sz val="11"/>
        <color theme="1"/>
        <rFont val="Calibri"/>
        <family val="2"/>
        <scheme val="minor"/>
      </rPr>
      <t xml:space="preserve">
The scope of this RFP is specific to the millwork, case goods, and loose furniture, which includes soft goods, bar stools, desk chairs, &amp; (lobby) console tables listed in the price sheets (following tabs).  In addition, SGC is seeking bids &amp; pricing on mirrors shown in the last tab.  Bidders are invited to submit bid responses on all or part of the items listed in each of the product sheets.</t>
    </r>
  </si>
  <si>
    <t>Tab 6 - Mirror Package 2 Price Sheet</t>
  </si>
  <si>
    <t>LIGHTING</t>
  </si>
  <si>
    <t>SS-4</t>
  </si>
  <si>
    <t xml:space="preserve">SS-5 </t>
  </si>
  <si>
    <r>
      <rPr>
        <b/>
        <u/>
        <sz val="11"/>
        <color theme="1"/>
        <rFont val="Calibri"/>
        <family val="2"/>
        <scheme val="minor"/>
      </rPr>
      <t>COMPLETE PROPOSALS:</t>
    </r>
    <r>
      <rPr>
        <sz val="11"/>
        <color theme="1"/>
        <rFont val="Calibri"/>
        <family val="2"/>
        <scheme val="minor"/>
      </rPr>
      <t xml:space="preserve">
Bidders shall include all costs within their proposals that are necessary to provide a complete assembly of the items identified within this RFP.  This includes, but is not limited to, the following:  All Hardware, Closet Rods, Pulls, Internal Blocking, Bases, Metal, Cut outs, Grommets, Drawers, Hinges, Switches, Electrical Outlets and Receptacles, Lighting, Trims, Fabric, Cushioning, and any other miscellaenous items or accessories identified within the Specifications and/or Drawings or required for a complete assembly of each product being provided.</t>
    </r>
  </si>
  <si>
    <t>Tapelight glow behind Mountain at Bed Headboards - King &amp; King Parlor</t>
  </si>
  <si>
    <t>Tapelight glow behind Mountain at Bed Headboards - Double Queen</t>
  </si>
  <si>
    <t>LED Strip Light at Closets - Standard King</t>
  </si>
  <si>
    <t>LED Strip Light at Closets - Double Queen</t>
  </si>
  <si>
    <t>Quantity Identifies number of closets, not linear footage.  See Details  on Drawing A-133-3 &amp; Luminarie Schedule on Drawing E-900.  Typical for all Closets</t>
  </si>
  <si>
    <t>Quantity Identifies number of closets, not linear footage.  See Details  on Drawing A-130-3 &amp; Luminarie Schedule on Drawing E-900.  Typical for all Closets</t>
  </si>
  <si>
    <t>LED Strip Light at Closets - Double Queen ADA</t>
  </si>
  <si>
    <t>LED Strip Light at Closets - Corner King</t>
  </si>
  <si>
    <t>Quantity Identifies number of closets, not linear footage.  See Details  on Drawing A-134-3 &amp; Luminarie Schedule on Drawing E-900.  Typical for all Closets</t>
  </si>
  <si>
    <t>LED Strip Light at Closets - Corner King ADA</t>
  </si>
  <si>
    <t xml:space="preserve">Quantity identified number of bed locations, not linear footage.  </t>
  </si>
  <si>
    <t>Tapelight glow behind Mountain at Bed Headboards - ADA Double Queen</t>
  </si>
  <si>
    <t>SS-3</t>
  </si>
  <si>
    <t>Tapelight glow behind top and sides of Headboards - King &amp; King Parlor</t>
  </si>
  <si>
    <t>Tapelight glow behind top and sides of Headboards -Double Queen</t>
  </si>
  <si>
    <t>Tapelight glow behind Mountain at Bed Headboards - Corner King</t>
  </si>
  <si>
    <t>Tapelight glow behind top and sides of Headboards - Corner King</t>
  </si>
  <si>
    <t>Tapelight glow behind top and sides of Headboards - ADA Double Queen</t>
  </si>
  <si>
    <t>PROVIDE FRAMING OF SIMILAR THICKNESS SHOWN IN DRAWINGS FINISHED IN L-01 TO MATCH OTHER MILLWORK IN LIEU OF SPECIFIED MOULDING</t>
  </si>
  <si>
    <t>DISREGARD SPECIFIED MOULDING AND PRICE ASSUMING L-01 LAMINATE MATERIAL IS UTILIZED AT ALL MIRROR 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</si>
</sst>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b/>
      <u/>
      <sz val="11"/>
      <color theme="1"/>
      <name val="Calibri"/>
      <family val="2"/>
      <scheme val="minor"/>
    </font>
    <font>
      <b/>
      <sz val="12"/>
      <color rgb="FFFFFFFF"/>
      <name val="Calibri"/>
      <family val="2"/>
    </font>
    <font>
      <b/>
      <sz val="12"/>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u/>
      <sz val="12"/>
      <color rgb="FF000000"/>
      <name val="Times New Roman"/>
      <family val="1"/>
    </font>
    <font>
      <b/>
      <sz val="10"/>
      <color rgb="FF000000"/>
      <name val="Times New Roman"/>
      <family val="1"/>
    </font>
    <font>
      <sz val="10"/>
      <color rgb="FF000000"/>
      <name val="Times New Roman"/>
      <family val="1"/>
    </font>
    <font>
      <b/>
      <u/>
      <sz val="12"/>
      <color rgb="FF000000"/>
      <name val="Calibri"/>
      <family val="2"/>
      <scheme val="minor"/>
    </font>
    <font>
      <b/>
      <sz val="10"/>
      <color rgb="FF000000"/>
      <name val="Calibri"/>
      <family val="2"/>
      <scheme val="minor"/>
    </font>
    <font>
      <sz val="10"/>
      <color rgb="FF000000"/>
      <name val="Calibri"/>
      <family val="2"/>
      <scheme val="minor"/>
    </font>
  </fonts>
  <fills count="3">
    <fill>
      <patternFill patternType="none"/>
    </fill>
    <fill>
      <patternFill patternType="gray125"/>
    </fill>
    <fill>
      <patternFill patternType="solid">
        <fgColor rgb="FF36609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44" fontId="6" fillId="0" borderId="0" applyFont="0" applyFill="0" applyBorder="0" applyAlignment="0" applyProtection="0"/>
  </cellStyleXfs>
  <cellXfs count="54">
    <xf numFmtId="0" fontId="0" fillId="0" borderId="0" xfId="0"/>
    <xf numFmtId="0" fontId="0" fillId="0" borderId="0" xfId="0" applyAlignment="1">
      <alignment vertical="center" wrapText="1"/>
    </xf>
    <xf numFmtId="0" fontId="1" fillId="0" borderId="1" xfId="0" applyFont="1" applyBorder="1"/>
    <xf numFmtId="0" fontId="0" fillId="0" borderId="1" xfId="0" applyBorder="1"/>
    <xf numFmtId="0" fontId="4" fillId="0" borderId="0" xfId="0" applyFont="1" applyFill="1" applyAlignment="1">
      <alignment horizontal="center" vertical="center" wrapText="1"/>
    </xf>
    <xf numFmtId="0" fontId="0" fillId="0" borderId="1" xfId="0" applyBorder="1" applyAlignment="1">
      <alignment horizontal="left" vertical="center" wrapText="1"/>
    </xf>
    <xf numFmtId="0" fontId="2" fillId="2" borderId="2" xfId="0" applyFont="1" applyFill="1" applyBorder="1" applyAlignment="1">
      <alignment vertical="center" wrapText="1"/>
    </xf>
    <xf numFmtId="0" fontId="0" fillId="0" borderId="1" xfId="0" applyBorder="1" applyAlignment="1">
      <alignment vertical="center" wrapText="1"/>
    </xf>
    <xf numFmtId="0" fontId="0" fillId="0" borderId="0" xfId="0" applyAlignment="1">
      <alignment vertical="center"/>
    </xf>
    <xf numFmtId="0" fontId="2" fillId="2" borderId="6" xfId="0" applyFont="1" applyFill="1" applyBorder="1" applyAlignment="1">
      <alignment vertical="center"/>
    </xf>
    <xf numFmtId="0" fontId="2" fillId="2" borderId="7" xfId="0" applyFont="1" applyFill="1" applyBorder="1" applyAlignment="1">
      <alignment horizontal="center" vertical="center"/>
    </xf>
    <xf numFmtId="0" fontId="0" fillId="0" borderId="9" xfId="0" applyBorder="1" applyAlignment="1">
      <alignment vertical="center" wrapText="1"/>
    </xf>
    <xf numFmtId="0" fontId="0" fillId="0" borderId="5" xfId="0" applyBorder="1" applyAlignment="1">
      <alignment vertical="center" wrapText="1"/>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xf>
    <xf numFmtId="0" fontId="5" fillId="0" borderId="6" xfId="0" applyFont="1" applyBorder="1" applyAlignment="1">
      <alignment vertical="center"/>
    </xf>
    <xf numFmtId="0" fontId="0" fillId="0" borderId="7" xfId="0" applyBorder="1" applyAlignment="1">
      <alignment vertical="center" wrapText="1"/>
    </xf>
    <xf numFmtId="0" fontId="7" fillId="0" borderId="0" xfId="0" applyFont="1" applyAlignment="1">
      <alignment vertical="center"/>
    </xf>
    <xf numFmtId="0" fontId="0" fillId="0" borderId="0" xfId="0" applyAlignment="1">
      <alignment horizontal="left" vertical="center" wrapText="1"/>
    </xf>
    <xf numFmtId="0" fontId="0" fillId="0" borderId="0" xfId="0"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left" vertical="center" wrapText="1"/>
    </xf>
    <xf numFmtId="44" fontId="0" fillId="0" borderId="1" xfId="1" applyFont="1" applyFill="1" applyBorder="1" applyAlignment="1">
      <alignment horizontal="left" vertical="center" wrapText="1"/>
    </xf>
    <xf numFmtId="44" fontId="0" fillId="0" borderId="1" xfId="0" applyNumberFormat="1" applyBorder="1" applyAlignment="1">
      <alignment horizontal="left" vertical="center" wrapText="1"/>
    </xf>
    <xf numFmtId="16" fontId="0" fillId="0" borderId="1" xfId="0" quotePrefix="1" applyNumberFormat="1" applyBorder="1" applyAlignment="1">
      <alignment horizontal="left" vertical="center" wrapText="1"/>
    </xf>
    <xf numFmtId="0" fontId="0" fillId="0" borderId="1" xfId="0" quotePrefix="1" applyBorder="1" applyAlignment="1">
      <alignment horizontal="left" vertical="center" wrapText="1"/>
    </xf>
    <xf numFmtId="0" fontId="9" fillId="0" borderId="0" xfId="0" applyFont="1" applyAlignment="1">
      <alignment horizontal="left" vertical="center" wrapText="1"/>
    </xf>
    <xf numFmtId="44" fontId="0" fillId="0" borderId="0" xfId="0" applyNumberFormat="1" applyAlignment="1">
      <alignment horizontal="left" vertical="center" wrapText="1"/>
    </xf>
    <xf numFmtId="0" fontId="0" fillId="0" borderId="0" xfId="0" quotePrefix="1" applyAlignment="1">
      <alignment horizontal="center" vertical="center" wrapText="1"/>
    </xf>
    <xf numFmtId="0" fontId="8" fillId="0" borderId="1" xfId="0" applyFont="1" applyBorder="1" applyAlignment="1">
      <alignment horizontal="center" vertical="center" wrapText="1"/>
    </xf>
    <xf numFmtId="44" fontId="0" fillId="0" borderId="1" xfId="1" applyFont="1" applyFill="1" applyBorder="1" applyAlignment="1">
      <alignment horizontal="center" vertical="center" wrapText="1"/>
    </xf>
    <xf numFmtId="0" fontId="10" fillId="0" borderId="0" xfId="0" applyFont="1" applyAlignment="1">
      <alignment vertical="center"/>
    </xf>
    <xf numFmtId="0" fontId="0" fillId="0" borderId="0" xfId="0" applyFont="1" applyAlignment="1">
      <alignment horizontal="left" vertical="center" wrapText="1"/>
    </xf>
    <xf numFmtId="0" fontId="0" fillId="0" borderId="0" xfId="0" applyFont="1" applyAlignment="1">
      <alignment horizontal="center" vertical="center" wrapText="1"/>
    </xf>
    <xf numFmtId="0" fontId="1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12" fillId="0" borderId="1" xfId="0" applyFont="1" applyBorder="1" applyAlignment="1">
      <alignment horizontal="left" vertical="center" wrapText="1"/>
    </xf>
    <xf numFmtId="44" fontId="0" fillId="0" borderId="1" xfId="0" applyNumberFormat="1" applyFont="1" applyBorder="1" applyAlignment="1">
      <alignment horizontal="left" vertical="center" wrapText="1"/>
    </xf>
    <xf numFmtId="16" fontId="0" fillId="0" borderId="1" xfId="0" quotePrefix="1" applyNumberFormat="1" applyFont="1" applyBorder="1" applyAlignment="1">
      <alignment horizontal="left" vertical="center" wrapText="1"/>
    </xf>
    <xf numFmtId="0" fontId="0" fillId="0" borderId="1" xfId="0" quotePrefix="1" applyFont="1" applyBorder="1" applyAlignment="1">
      <alignment horizontal="left" vertical="center" wrapText="1"/>
    </xf>
    <xf numFmtId="0" fontId="12" fillId="0" borderId="0" xfId="0" applyFont="1" applyAlignment="1">
      <alignment horizontal="left" vertical="center" wrapText="1"/>
    </xf>
    <xf numFmtId="44" fontId="0" fillId="0" borderId="0" xfId="0" applyNumberFormat="1" applyFont="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4" xfId="0" applyFont="1" applyBorder="1" applyAlignment="1">
      <alignmen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tabSelected="1" workbookViewId="0"/>
  </sheetViews>
  <sheetFormatPr defaultRowHeight="14.4" x14ac:dyDescent="0.3"/>
  <cols>
    <col min="1" max="1" width="55.6640625" bestFit="1" customWidth="1"/>
  </cols>
  <sheetData>
    <row r="1" spans="1:1" x14ac:dyDescent="0.3">
      <c r="A1" s="2" t="s">
        <v>0</v>
      </c>
    </row>
    <row r="2" spans="1:1" x14ac:dyDescent="0.3">
      <c r="A2" s="3" t="s">
        <v>10</v>
      </c>
    </row>
    <row r="3" spans="1:1" x14ac:dyDescent="0.3">
      <c r="A3" s="3" t="s">
        <v>12</v>
      </c>
    </row>
    <row r="4" spans="1:1" x14ac:dyDescent="0.3">
      <c r="A4" s="3" t="s">
        <v>29</v>
      </c>
    </row>
    <row r="5" spans="1:1" x14ac:dyDescent="0.3">
      <c r="A5" s="3" t="s">
        <v>30</v>
      </c>
    </row>
    <row r="6" spans="1:1" x14ac:dyDescent="0.3">
      <c r="A6" s="3" t="s">
        <v>233</v>
      </c>
    </row>
    <row r="7" spans="1:1" x14ac:dyDescent="0.3">
      <c r="A7" s="3" t="s">
        <v>275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workbookViewId="0">
      <pane xSplit="2" ySplit="1" topLeftCell="C2" activePane="bottomRight" state="frozen"/>
      <selection pane="topRight" activeCell="C1" sqref="C1"/>
      <selection pane="bottomLeft" activeCell="A2" sqref="A2"/>
      <selection pane="bottomRight" activeCell="B15" sqref="B15"/>
    </sheetView>
  </sheetViews>
  <sheetFormatPr defaultColWidth="8.6640625" defaultRowHeight="14.4" x14ac:dyDescent="0.3"/>
  <cols>
    <col min="1" max="1" width="2.6640625" style="1" bestFit="1" customWidth="1"/>
    <col min="2" max="2" width="23.33203125" style="1" bestFit="1" customWidth="1"/>
    <col min="3" max="3" width="51.33203125" style="1" customWidth="1"/>
    <col min="4" max="16384" width="8.6640625" style="1"/>
  </cols>
  <sheetData>
    <row r="1" spans="1:4" ht="15.45" customHeight="1" x14ac:dyDescent="0.3">
      <c r="A1" s="6" t="s">
        <v>11</v>
      </c>
      <c r="B1" s="46" t="s">
        <v>13</v>
      </c>
      <c r="C1" s="47"/>
      <c r="D1" s="4"/>
    </row>
    <row r="2" spans="1:4" x14ac:dyDescent="0.3">
      <c r="A2" s="7">
        <v>1</v>
      </c>
      <c r="B2" s="7" t="s">
        <v>1</v>
      </c>
      <c r="C2" s="5"/>
    </row>
    <row r="3" spans="1:4" x14ac:dyDescent="0.3">
      <c r="A3" s="7">
        <v>2</v>
      </c>
      <c r="B3" s="7" t="s">
        <v>2</v>
      </c>
      <c r="C3" s="5"/>
    </row>
    <row r="4" spans="1:4" x14ac:dyDescent="0.3">
      <c r="A4" s="7">
        <v>3</v>
      </c>
      <c r="B4" s="7" t="s">
        <v>3</v>
      </c>
      <c r="C4" s="5"/>
    </row>
    <row r="5" spans="1:4" x14ac:dyDescent="0.3">
      <c r="A5" s="7">
        <v>4</v>
      </c>
      <c r="B5" s="7" t="s">
        <v>4</v>
      </c>
      <c r="C5" s="5"/>
    </row>
    <row r="6" spans="1:4" x14ac:dyDescent="0.3">
      <c r="A6" s="7">
        <v>5</v>
      </c>
      <c r="B6" s="7" t="s">
        <v>5</v>
      </c>
      <c r="C6" s="5"/>
    </row>
    <row r="7" spans="1:4" x14ac:dyDescent="0.3">
      <c r="A7" s="7">
        <v>6</v>
      </c>
      <c r="B7" s="7" t="s">
        <v>6</v>
      </c>
      <c r="C7" s="5"/>
    </row>
    <row r="8" spans="1:4" x14ac:dyDescent="0.3">
      <c r="A8" s="7">
        <v>7</v>
      </c>
      <c r="B8" s="7" t="s">
        <v>7</v>
      </c>
      <c r="C8" s="5"/>
    </row>
    <row r="9" spans="1:4" x14ac:dyDescent="0.3">
      <c r="A9" s="7">
        <v>8</v>
      </c>
      <c r="B9" s="7" t="s">
        <v>8</v>
      </c>
      <c r="C9" s="5"/>
    </row>
    <row r="10" spans="1:4" x14ac:dyDescent="0.3">
      <c r="A10" s="7">
        <v>9</v>
      </c>
      <c r="B10" s="7" t="s">
        <v>9</v>
      </c>
      <c r="C10" s="5"/>
    </row>
  </sheetData>
  <mergeCells count="1">
    <mergeCell ref="B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zoomScaleNormal="100" workbookViewId="0">
      <pane ySplit="2" topLeftCell="A3" activePane="bottomLeft" state="frozen"/>
      <selection pane="bottomLeft" activeCell="A3" sqref="A3"/>
    </sheetView>
  </sheetViews>
  <sheetFormatPr defaultColWidth="8.6640625" defaultRowHeight="14.4" x14ac:dyDescent="0.3"/>
  <cols>
    <col min="1" max="1" width="3" style="15" bestFit="1" customWidth="1"/>
    <col min="2" max="2" width="90.6640625" style="8" customWidth="1"/>
    <col min="3" max="3" width="19" style="8" customWidth="1"/>
    <col min="4" max="16384" width="8.6640625" style="8"/>
  </cols>
  <sheetData>
    <row r="1" spans="1:2" ht="15.6" x14ac:dyDescent="0.3">
      <c r="A1" s="48" t="s">
        <v>14</v>
      </c>
      <c r="B1" s="49"/>
    </row>
    <row r="2" spans="1:2" ht="16.2" thickBot="1" x14ac:dyDescent="0.35">
      <c r="A2" s="9" t="s">
        <v>11</v>
      </c>
      <c r="B2" s="10" t="s">
        <v>27</v>
      </c>
    </row>
    <row r="3" spans="1:2" ht="72" x14ac:dyDescent="0.3">
      <c r="A3" s="13">
        <v>1</v>
      </c>
      <c r="B3" s="11" t="s">
        <v>15</v>
      </c>
    </row>
    <row r="4" spans="1:2" ht="72" x14ac:dyDescent="0.3">
      <c r="A4" s="14">
        <f>A3+1</f>
        <v>2</v>
      </c>
      <c r="B4" s="12" t="s">
        <v>274</v>
      </c>
    </row>
    <row r="5" spans="1:2" ht="28.8" x14ac:dyDescent="0.3">
      <c r="A5" s="14">
        <f t="shared" ref="A5:A20" si="0">A4+1</f>
        <v>3</v>
      </c>
      <c r="B5" s="12" t="s">
        <v>16</v>
      </c>
    </row>
    <row r="6" spans="1:2" ht="57.6" x14ac:dyDescent="0.3">
      <c r="A6" s="14">
        <f t="shared" si="0"/>
        <v>4</v>
      </c>
      <c r="B6" s="12" t="s">
        <v>17</v>
      </c>
    </row>
    <row r="7" spans="1:2" ht="115.2" x14ac:dyDescent="0.3">
      <c r="A7" s="14">
        <f t="shared" si="0"/>
        <v>5</v>
      </c>
      <c r="B7" s="12" t="s">
        <v>231</v>
      </c>
    </row>
    <row r="8" spans="1:2" ht="144" x14ac:dyDescent="0.3">
      <c r="A8" s="14">
        <f t="shared" si="0"/>
        <v>6</v>
      </c>
      <c r="B8" s="12" t="s">
        <v>18</v>
      </c>
    </row>
    <row r="9" spans="1:2" ht="43.2" x14ac:dyDescent="0.3">
      <c r="A9" s="14">
        <f t="shared" si="0"/>
        <v>7</v>
      </c>
      <c r="B9" s="12" t="s">
        <v>232</v>
      </c>
    </row>
    <row r="10" spans="1:2" ht="28.8" x14ac:dyDescent="0.3">
      <c r="A10" s="14">
        <f t="shared" si="0"/>
        <v>8</v>
      </c>
      <c r="B10" s="12" t="s">
        <v>19</v>
      </c>
    </row>
    <row r="11" spans="1:2" ht="57.6" x14ac:dyDescent="0.3">
      <c r="A11" s="14">
        <f t="shared" si="0"/>
        <v>9</v>
      </c>
      <c r="B11" s="12" t="s">
        <v>20</v>
      </c>
    </row>
    <row r="12" spans="1:2" ht="43.2" x14ac:dyDescent="0.3">
      <c r="A12" s="14">
        <f t="shared" si="0"/>
        <v>10</v>
      </c>
      <c r="B12" s="12" t="s">
        <v>28</v>
      </c>
    </row>
    <row r="13" spans="1:2" ht="43.2" x14ac:dyDescent="0.3">
      <c r="A13" s="14">
        <f t="shared" si="0"/>
        <v>11</v>
      </c>
      <c r="B13" s="12" t="s">
        <v>21</v>
      </c>
    </row>
    <row r="14" spans="1:2" ht="72" x14ac:dyDescent="0.3">
      <c r="A14" s="14">
        <f t="shared" si="0"/>
        <v>12</v>
      </c>
      <c r="B14" s="12" t="s">
        <v>234</v>
      </c>
    </row>
    <row r="15" spans="1:2" ht="57.6" x14ac:dyDescent="0.3">
      <c r="A15" s="14">
        <f t="shared" si="0"/>
        <v>13</v>
      </c>
      <c r="B15" s="12" t="s">
        <v>24</v>
      </c>
    </row>
    <row r="16" spans="1:2" ht="43.2" x14ac:dyDescent="0.3">
      <c r="A16" s="14">
        <f t="shared" si="0"/>
        <v>14</v>
      </c>
      <c r="B16" s="12" t="s">
        <v>25</v>
      </c>
    </row>
    <row r="17" spans="1:2" ht="43.2" x14ac:dyDescent="0.3">
      <c r="A17" s="14">
        <f t="shared" si="0"/>
        <v>15</v>
      </c>
      <c r="B17" s="12" t="s">
        <v>22</v>
      </c>
    </row>
    <row r="18" spans="1:2" ht="43.2" x14ac:dyDescent="0.3">
      <c r="A18" s="14">
        <f t="shared" si="0"/>
        <v>16</v>
      </c>
      <c r="B18" s="12" t="s">
        <v>23</v>
      </c>
    </row>
    <row r="19" spans="1:2" ht="43.2" x14ac:dyDescent="0.3">
      <c r="A19" s="53">
        <f t="shared" si="0"/>
        <v>17</v>
      </c>
      <c r="B19" s="12" t="s">
        <v>26</v>
      </c>
    </row>
    <row r="20" spans="1:2" ht="101.4" thickBot="1" x14ac:dyDescent="0.35">
      <c r="A20" s="16">
        <f t="shared" si="0"/>
        <v>18</v>
      </c>
      <c r="B20" s="17" t="s">
        <v>279</v>
      </c>
    </row>
  </sheetData>
  <mergeCells count="1">
    <mergeCell ref="A1:B1"/>
  </mergeCells>
  <pageMargins left="0.25" right="0.25" top="0.75" bottom="0.75" header="0.3" footer="0.3"/>
  <pageSetup orientation="portrait" r:id="rId1"/>
  <headerFooter>
    <oddHeader>&amp;L&amp;F  &amp;A&amp;R&amp;N</oddHead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8477D-D74E-49A4-8AE6-D4390EF583FA}">
  <dimension ref="A1:Q96"/>
  <sheetViews>
    <sheetView zoomScaleNormal="100" workbookViewId="0">
      <pane xSplit="4" ySplit="3" topLeftCell="E4" activePane="bottomRight" state="frozen"/>
      <selection pane="topRight" activeCell="E1" sqref="E1"/>
      <selection pane="bottomLeft" activeCell="A4" sqref="A4"/>
      <selection pane="bottomRight" activeCell="F4" sqref="F4"/>
    </sheetView>
  </sheetViews>
  <sheetFormatPr defaultColWidth="7.5546875" defaultRowHeight="14.4" x14ac:dyDescent="0.3"/>
  <cols>
    <col min="1" max="1" width="5" style="20" customWidth="1"/>
    <col min="2" max="2" width="16.109375" style="19" bestFit="1" customWidth="1"/>
    <col min="3" max="3" width="10.6640625" style="20" bestFit="1" customWidth="1"/>
    <col min="4" max="4" width="34.6640625" style="19" customWidth="1"/>
    <col min="5" max="5" width="4.6640625" style="19" bestFit="1" customWidth="1"/>
    <col min="6" max="6" width="7.44140625" style="19" customWidth="1"/>
    <col min="7" max="7" width="8.5546875" style="19" customWidth="1"/>
    <col min="8" max="8" width="5.88671875" style="20" customWidth="1"/>
    <col min="9" max="9" width="7.44140625" style="19" customWidth="1"/>
    <col min="10" max="10" width="8.33203125" style="19" customWidth="1"/>
    <col min="11" max="11" width="6.6640625" style="20" customWidth="1"/>
    <col min="12" max="12" width="8.33203125" style="19" customWidth="1"/>
    <col min="13" max="13" width="8.5546875" style="19" customWidth="1"/>
    <col min="14" max="14" width="6.44140625" style="20" customWidth="1"/>
    <col min="15" max="15" width="8.109375" style="19" customWidth="1"/>
    <col min="16" max="16" width="9" style="19" bestFit="1" customWidth="1"/>
    <col min="17" max="17" width="32.109375" style="19" customWidth="1"/>
    <col min="18" max="16384" width="7.5546875" style="19"/>
  </cols>
  <sheetData>
    <row r="1" spans="1:17" ht="15.6" x14ac:dyDescent="0.3">
      <c r="A1" s="34" t="s">
        <v>31</v>
      </c>
      <c r="B1" s="35"/>
      <c r="C1" s="36"/>
      <c r="D1" s="35"/>
      <c r="E1" s="35"/>
      <c r="F1" s="35"/>
      <c r="G1" s="35"/>
      <c r="H1" s="36"/>
      <c r="I1" s="35"/>
      <c r="J1" s="35"/>
      <c r="K1" s="36"/>
      <c r="L1" s="35"/>
      <c r="M1" s="35"/>
      <c r="N1" s="36"/>
      <c r="O1" s="35"/>
      <c r="P1" s="35"/>
      <c r="Q1" s="35"/>
    </row>
    <row r="2" spans="1:17" s="21" customFormat="1" ht="13.2" customHeight="1" x14ac:dyDescent="0.3">
      <c r="A2" s="50" t="s">
        <v>32</v>
      </c>
      <c r="B2" s="50" t="s">
        <v>33</v>
      </c>
      <c r="C2" s="50" t="s">
        <v>34</v>
      </c>
      <c r="D2" s="50" t="s">
        <v>35</v>
      </c>
      <c r="E2" s="50" t="s">
        <v>36</v>
      </c>
      <c r="F2" s="50"/>
      <c r="G2" s="50"/>
      <c r="H2" s="50" t="s">
        <v>37</v>
      </c>
      <c r="I2" s="50"/>
      <c r="J2" s="50"/>
      <c r="K2" s="50" t="s">
        <v>38</v>
      </c>
      <c r="L2" s="50"/>
      <c r="M2" s="50"/>
      <c r="N2" s="50" t="s">
        <v>39</v>
      </c>
      <c r="O2" s="50"/>
      <c r="P2" s="50"/>
      <c r="Q2" s="50" t="s">
        <v>40</v>
      </c>
    </row>
    <row r="3" spans="1:17" s="22" customFormat="1" ht="27.6" x14ac:dyDescent="0.3">
      <c r="A3" s="50"/>
      <c r="B3" s="50"/>
      <c r="C3" s="50"/>
      <c r="D3" s="50"/>
      <c r="E3" s="37" t="s">
        <v>41</v>
      </c>
      <c r="F3" s="37" t="s">
        <v>42</v>
      </c>
      <c r="G3" s="37" t="s">
        <v>43</v>
      </c>
      <c r="H3" s="37" t="s">
        <v>41</v>
      </c>
      <c r="I3" s="37" t="s">
        <v>42</v>
      </c>
      <c r="J3" s="37" t="s">
        <v>43</v>
      </c>
      <c r="K3" s="37" t="s">
        <v>41</v>
      </c>
      <c r="L3" s="37" t="s">
        <v>42</v>
      </c>
      <c r="M3" s="37" t="s">
        <v>43</v>
      </c>
      <c r="N3" s="37" t="s">
        <v>41</v>
      </c>
      <c r="O3" s="37" t="s">
        <v>42</v>
      </c>
      <c r="P3" s="37" t="s">
        <v>43</v>
      </c>
      <c r="Q3" s="50"/>
    </row>
    <row r="4" spans="1:17" ht="27.6" x14ac:dyDescent="0.3">
      <c r="A4" s="38">
        <v>1</v>
      </c>
      <c r="B4" s="39" t="s">
        <v>44</v>
      </c>
      <c r="C4" s="38" t="s">
        <v>45</v>
      </c>
      <c r="D4" s="40" t="s">
        <v>46</v>
      </c>
      <c r="E4" s="38">
        <v>2</v>
      </c>
      <c r="F4" s="25">
        <v>0</v>
      </c>
      <c r="G4" s="41">
        <f>F4*E4</f>
        <v>0</v>
      </c>
      <c r="H4" s="38">
        <v>192</v>
      </c>
      <c r="I4" s="25">
        <v>0</v>
      </c>
      <c r="J4" s="25">
        <f>I4*H4</f>
        <v>0</v>
      </c>
      <c r="K4" s="38">
        <v>20</v>
      </c>
      <c r="L4" s="25">
        <v>0</v>
      </c>
      <c r="M4" s="25">
        <f>L4*K4</f>
        <v>0</v>
      </c>
      <c r="N4" s="38">
        <f>SUM(K4,H4,E4)</f>
        <v>214</v>
      </c>
      <c r="O4" s="25">
        <v>0</v>
      </c>
      <c r="P4" s="25">
        <f>O4*N4</f>
        <v>0</v>
      </c>
      <c r="Q4" s="42"/>
    </row>
    <row r="5" spans="1:17" ht="28.8" x14ac:dyDescent="0.3">
      <c r="A5" s="38">
        <v>2</v>
      </c>
      <c r="B5" s="39" t="s">
        <v>276</v>
      </c>
      <c r="C5" s="38" t="s">
        <v>277</v>
      </c>
      <c r="D5" s="39" t="s">
        <v>280</v>
      </c>
      <c r="E5" s="38">
        <v>2</v>
      </c>
      <c r="F5" s="25">
        <v>0</v>
      </c>
      <c r="G5" s="41">
        <f>F5*E5</f>
        <v>0</v>
      </c>
      <c r="H5" s="38">
        <v>192</v>
      </c>
      <c r="I5" s="25">
        <v>0</v>
      </c>
      <c r="J5" s="25">
        <f>I5*H5</f>
        <v>0</v>
      </c>
      <c r="K5" s="38">
        <v>20</v>
      </c>
      <c r="L5" s="25">
        <v>0</v>
      </c>
      <c r="M5" s="25">
        <f>L5*K5</f>
        <v>0</v>
      </c>
      <c r="N5" s="38">
        <f>SUM(K5,H5,E5)</f>
        <v>214</v>
      </c>
      <c r="O5" s="25">
        <v>0</v>
      </c>
      <c r="P5" s="25">
        <f>O5*N5</f>
        <v>0</v>
      </c>
      <c r="Q5" s="39" t="s">
        <v>290</v>
      </c>
    </row>
    <row r="6" spans="1:17" ht="28.8" x14ac:dyDescent="0.3">
      <c r="A6" s="38">
        <v>3</v>
      </c>
      <c r="B6" s="39" t="s">
        <v>276</v>
      </c>
      <c r="C6" s="38" t="s">
        <v>292</v>
      </c>
      <c r="D6" s="39" t="s">
        <v>293</v>
      </c>
      <c r="E6" s="38">
        <v>2</v>
      </c>
      <c r="F6" s="25">
        <v>0</v>
      </c>
      <c r="G6" s="41">
        <f>F6*E6</f>
        <v>0</v>
      </c>
      <c r="H6" s="38">
        <v>192</v>
      </c>
      <c r="I6" s="25">
        <v>0</v>
      </c>
      <c r="J6" s="25">
        <f>I6*H6</f>
        <v>0</v>
      </c>
      <c r="K6" s="38">
        <v>20</v>
      </c>
      <c r="L6" s="25">
        <v>0</v>
      </c>
      <c r="M6" s="25">
        <f>L6*K6</f>
        <v>0</v>
      </c>
      <c r="N6" s="38">
        <f>SUM(K6,H6,E6)</f>
        <v>214</v>
      </c>
      <c r="O6" s="25">
        <v>0</v>
      </c>
      <c r="P6" s="25">
        <f>O6*N6</f>
        <v>0</v>
      </c>
      <c r="Q6" s="39" t="s">
        <v>290</v>
      </c>
    </row>
    <row r="7" spans="1:17" ht="28.8" x14ac:dyDescent="0.3">
      <c r="A7" s="38">
        <v>4</v>
      </c>
      <c r="B7" s="39" t="s">
        <v>44</v>
      </c>
      <c r="C7" s="38" t="s">
        <v>47</v>
      </c>
      <c r="D7" s="39" t="s">
        <v>48</v>
      </c>
      <c r="E7" s="38">
        <v>2</v>
      </c>
      <c r="F7" s="25">
        <v>0</v>
      </c>
      <c r="G7" s="25">
        <f t="shared" ref="G7:G75" si="0">F7*E7</f>
        <v>0</v>
      </c>
      <c r="H7" s="38">
        <v>257</v>
      </c>
      <c r="I7" s="25">
        <v>0</v>
      </c>
      <c r="J7" s="25">
        <f t="shared" ref="J7:J75" si="1">I7*H7</f>
        <v>0</v>
      </c>
      <c r="K7" s="38">
        <v>26</v>
      </c>
      <c r="L7" s="25">
        <v>0</v>
      </c>
      <c r="M7" s="25">
        <f t="shared" ref="M7:M75" si="2">L7*K7</f>
        <v>0</v>
      </c>
      <c r="N7" s="38">
        <f t="shared" ref="N7:N75" si="3">SUM(K7,H7,E7)</f>
        <v>285</v>
      </c>
      <c r="O7" s="25">
        <v>0</v>
      </c>
      <c r="P7" s="25">
        <f t="shared" ref="P7:P75" si="4">O7*N7</f>
        <v>0</v>
      </c>
      <c r="Q7" s="39"/>
    </row>
    <row r="8" spans="1:17" x14ac:dyDescent="0.3">
      <c r="A8" s="38">
        <v>5</v>
      </c>
      <c r="B8" s="39" t="s">
        <v>44</v>
      </c>
      <c r="C8" s="38" t="s">
        <v>49</v>
      </c>
      <c r="D8" s="39" t="s">
        <v>50</v>
      </c>
      <c r="E8" s="38">
        <v>2</v>
      </c>
      <c r="F8" s="25">
        <v>0</v>
      </c>
      <c r="G8" s="25">
        <f t="shared" si="0"/>
        <v>0</v>
      </c>
      <c r="H8" s="38">
        <v>255</v>
      </c>
      <c r="I8" s="25">
        <v>0</v>
      </c>
      <c r="J8" s="25">
        <f t="shared" si="1"/>
        <v>0</v>
      </c>
      <c r="K8" s="38">
        <v>26</v>
      </c>
      <c r="L8" s="25">
        <v>0</v>
      </c>
      <c r="M8" s="25">
        <f t="shared" si="2"/>
        <v>0</v>
      </c>
      <c r="N8" s="38">
        <f t="shared" si="3"/>
        <v>283</v>
      </c>
      <c r="O8" s="25">
        <v>0</v>
      </c>
      <c r="P8" s="25">
        <f t="shared" si="4"/>
        <v>0</v>
      </c>
      <c r="Q8" s="42"/>
    </row>
    <row r="9" spans="1:17" x14ac:dyDescent="0.3">
      <c r="A9" s="38">
        <v>6</v>
      </c>
      <c r="B9" s="39" t="s">
        <v>44</v>
      </c>
      <c r="C9" s="38" t="s">
        <v>51</v>
      </c>
      <c r="D9" s="40" t="s">
        <v>52</v>
      </c>
      <c r="E9" s="38">
        <v>1</v>
      </c>
      <c r="F9" s="25">
        <v>0</v>
      </c>
      <c r="G9" s="25">
        <f t="shared" si="0"/>
        <v>0</v>
      </c>
      <c r="H9" s="38">
        <v>170</v>
      </c>
      <c r="I9" s="25">
        <v>0</v>
      </c>
      <c r="J9" s="25">
        <f t="shared" si="1"/>
        <v>0</v>
      </c>
      <c r="K9" s="38">
        <v>17</v>
      </c>
      <c r="L9" s="25">
        <v>0</v>
      </c>
      <c r="M9" s="25">
        <f t="shared" si="2"/>
        <v>0</v>
      </c>
      <c r="N9" s="38">
        <f t="shared" si="3"/>
        <v>188</v>
      </c>
      <c r="O9" s="25">
        <v>0</v>
      </c>
      <c r="P9" s="25">
        <f t="shared" si="4"/>
        <v>0</v>
      </c>
      <c r="Q9" s="43"/>
    </row>
    <row r="10" spans="1:17" ht="89.25" customHeight="1" x14ac:dyDescent="0.3">
      <c r="A10" s="38">
        <v>7</v>
      </c>
      <c r="B10" s="39" t="s">
        <v>276</v>
      </c>
      <c r="C10" s="38" t="s">
        <v>278</v>
      </c>
      <c r="D10" s="39" t="s">
        <v>282</v>
      </c>
      <c r="E10" s="38">
        <v>1</v>
      </c>
      <c r="F10" s="25">
        <v>0</v>
      </c>
      <c r="G10" s="25">
        <f t="shared" ref="G10" si="5">F10*E10</f>
        <v>0</v>
      </c>
      <c r="H10" s="38">
        <v>170</v>
      </c>
      <c r="I10" s="25">
        <v>0</v>
      </c>
      <c r="J10" s="25">
        <f t="shared" ref="J10" si="6">I10*H10</f>
        <v>0</v>
      </c>
      <c r="K10" s="38">
        <v>17</v>
      </c>
      <c r="L10" s="25">
        <v>0</v>
      </c>
      <c r="M10" s="25">
        <f t="shared" ref="M10" si="7">L10*K10</f>
        <v>0</v>
      </c>
      <c r="N10" s="38">
        <f t="shared" ref="N10" si="8">SUM(K10,H10,E10)</f>
        <v>188</v>
      </c>
      <c r="O10" s="25">
        <v>0</v>
      </c>
      <c r="P10" s="25">
        <f t="shared" ref="P10" si="9">O10*N10</f>
        <v>0</v>
      </c>
      <c r="Q10" s="39" t="s">
        <v>288</v>
      </c>
    </row>
    <row r="11" spans="1:17" x14ac:dyDescent="0.3">
      <c r="A11" s="38">
        <v>8</v>
      </c>
      <c r="B11" s="39" t="s">
        <v>44</v>
      </c>
      <c r="C11" s="38" t="s">
        <v>53</v>
      </c>
      <c r="D11" s="39" t="s">
        <v>54</v>
      </c>
      <c r="E11" s="38">
        <v>1</v>
      </c>
      <c r="F11" s="25">
        <v>0</v>
      </c>
      <c r="G11" s="25">
        <f t="shared" si="0"/>
        <v>0</v>
      </c>
      <c r="H11" s="38">
        <v>170</v>
      </c>
      <c r="I11" s="25">
        <v>0</v>
      </c>
      <c r="J11" s="25">
        <f t="shared" si="1"/>
        <v>0</v>
      </c>
      <c r="K11" s="38">
        <v>17</v>
      </c>
      <c r="L11" s="25">
        <v>0</v>
      </c>
      <c r="M11" s="25">
        <f t="shared" si="2"/>
        <v>0</v>
      </c>
      <c r="N11" s="38">
        <f t="shared" si="3"/>
        <v>188</v>
      </c>
      <c r="O11" s="25">
        <v>0</v>
      </c>
      <c r="P11" s="25">
        <f t="shared" si="4"/>
        <v>0</v>
      </c>
      <c r="Q11" s="43"/>
    </row>
    <row r="12" spans="1:17" x14ac:dyDescent="0.3">
      <c r="A12" s="38">
        <v>9</v>
      </c>
      <c r="B12" s="39" t="s">
        <v>44</v>
      </c>
      <c r="C12" s="38" t="s">
        <v>55</v>
      </c>
      <c r="D12" s="40" t="s">
        <v>56</v>
      </c>
      <c r="E12" s="38">
        <v>2</v>
      </c>
      <c r="F12" s="25">
        <v>0</v>
      </c>
      <c r="G12" s="25">
        <f t="shared" si="0"/>
        <v>0</v>
      </c>
      <c r="H12" s="38">
        <v>486</v>
      </c>
      <c r="I12" s="25">
        <v>0</v>
      </c>
      <c r="J12" s="25">
        <f t="shared" si="1"/>
        <v>0</v>
      </c>
      <c r="K12" s="38">
        <v>49</v>
      </c>
      <c r="L12" s="25">
        <v>0</v>
      </c>
      <c r="M12" s="25">
        <f t="shared" si="2"/>
        <v>0</v>
      </c>
      <c r="N12" s="38">
        <f t="shared" si="3"/>
        <v>537</v>
      </c>
      <c r="O12" s="25">
        <v>0</v>
      </c>
      <c r="P12" s="25">
        <f t="shared" si="4"/>
        <v>0</v>
      </c>
      <c r="Q12" s="43"/>
    </row>
    <row r="13" spans="1:17" x14ac:dyDescent="0.3">
      <c r="A13" s="38">
        <v>10</v>
      </c>
      <c r="B13" s="39" t="s">
        <v>44</v>
      </c>
      <c r="C13" s="38" t="s">
        <v>57</v>
      </c>
      <c r="D13" s="39" t="s">
        <v>58</v>
      </c>
      <c r="E13" s="38">
        <v>1</v>
      </c>
      <c r="F13" s="25">
        <v>0</v>
      </c>
      <c r="G13" s="25">
        <f t="shared" si="0"/>
        <v>0</v>
      </c>
      <c r="H13" s="38">
        <v>170</v>
      </c>
      <c r="I13" s="25">
        <v>0</v>
      </c>
      <c r="J13" s="25">
        <f t="shared" si="1"/>
        <v>0</v>
      </c>
      <c r="K13" s="38">
        <v>17</v>
      </c>
      <c r="L13" s="25">
        <v>0</v>
      </c>
      <c r="M13" s="25">
        <f t="shared" si="2"/>
        <v>0</v>
      </c>
      <c r="N13" s="38">
        <f t="shared" si="3"/>
        <v>188</v>
      </c>
      <c r="O13" s="25">
        <v>0</v>
      </c>
      <c r="P13" s="25">
        <f t="shared" si="4"/>
        <v>0</v>
      </c>
      <c r="Q13" s="43"/>
    </row>
    <row r="14" spans="1:17" ht="28.8" x14ac:dyDescent="0.3">
      <c r="A14" s="38">
        <v>11</v>
      </c>
      <c r="B14" s="39" t="s">
        <v>44</v>
      </c>
      <c r="C14" s="38" t="s">
        <v>59</v>
      </c>
      <c r="D14" s="39" t="s">
        <v>60</v>
      </c>
      <c r="E14" s="38">
        <v>5</v>
      </c>
      <c r="F14" s="25">
        <v>0</v>
      </c>
      <c r="G14" s="25">
        <f t="shared" si="0"/>
        <v>0</v>
      </c>
      <c r="H14" s="38">
        <v>700</v>
      </c>
      <c r="I14" s="25">
        <v>0</v>
      </c>
      <c r="J14" s="25">
        <f t="shared" si="1"/>
        <v>0</v>
      </c>
      <c r="K14" s="38">
        <v>70</v>
      </c>
      <c r="L14" s="25">
        <v>0</v>
      </c>
      <c r="M14" s="25">
        <f t="shared" si="2"/>
        <v>0</v>
      </c>
      <c r="N14" s="38">
        <f t="shared" si="3"/>
        <v>775</v>
      </c>
      <c r="O14" s="25">
        <v>0</v>
      </c>
      <c r="P14" s="25">
        <f t="shared" si="4"/>
        <v>0</v>
      </c>
      <c r="Q14" s="43"/>
    </row>
    <row r="15" spans="1:17" ht="27.6" x14ac:dyDescent="0.3">
      <c r="A15" s="38">
        <v>12</v>
      </c>
      <c r="B15" s="39" t="s">
        <v>44</v>
      </c>
      <c r="C15" s="38" t="s">
        <v>61</v>
      </c>
      <c r="D15" s="40" t="s">
        <v>62</v>
      </c>
      <c r="E15" s="38">
        <v>3</v>
      </c>
      <c r="F15" s="25">
        <v>0</v>
      </c>
      <c r="G15" s="25">
        <f t="shared" si="0"/>
        <v>0</v>
      </c>
      <c r="H15" s="38">
        <v>572</v>
      </c>
      <c r="I15" s="25">
        <v>0</v>
      </c>
      <c r="J15" s="25">
        <f t="shared" si="1"/>
        <v>0</v>
      </c>
      <c r="K15" s="38">
        <v>58</v>
      </c>
      <c r="L15" s="25">
        <v>0</v>
      </c>
      <c r="M15" s="25">
        <f t="shared" si="2"/>
        <v>0</v>
      </c>
      <c r="N15" s="38">
        <f t="shared" si="3"/>
        <v>633</v>
      </c>
      <c r="O15" s="25">
        <v>0</v>
      </c>
      <c r="P15" s="25">
        <f t="shared" si="4"/>
        <v>0</v>
      </c>
      <c r="Q15" s="39"/>
    </row>
    <row r="16" spans="1:17" ht="28.8" x14ac:dyDescent="0.3">
      <c r="A16" s="38">
        <v>13</v>
      </c>
      <c r="B16" s="39" t="s">
        <v>44</v>
      </c>
      <c r="C16" s="38" t="s">
        <v>63</v>
      </c>
      <c r="D16" s="39" t="s">
        <v>64</v>
      </c>
      <c r="E16" s="38">
        <v>3</v>
      </c>
      <c r="F16" s="25">
        <v>0</v>
      </c>
      <c r="G16" s="25">
        <f t="shared" si="0"/>
        <v>0</v>
      </c>
      <c r="H16" s="38">
        <v>555</v>
      </c>
      <c r="I16" s="25">
        <v>0</v>
      </c>
      <c r="J16" s="25">
        <f t="shared" si="1"/>
        <v>0</v>
      </c>
      <c r="K16" s="38">
        <v>56</v>
      </c>
      <c r="L16" s="25">
        <v>0</v>
      </c>
      <c r="M16" s="25">
        <f t="shared" si="2"/>
        <v>0</v>
      </c>
      <c r="N16" s="38">
        <f t="shared" si="3"/>
        <v>614</v>
      </c>
      <c r="O16" s="25">
        <v>0</v>
      </c>
      <c r="P16" s="25">
        <f t="shared" si="4"/>
        <v>0</v>
      </c>
      <c r="Q16" s="43"/>
    </row>
    <row r="17" spans="1:17" ht="28.8" x14ac:dyDescent="0.3">
      <c r="A17" s="38">
        <v>14</v>
      </c>
      <c r="B17" s="39" t="s">
        <v>44</v>
      </c>
      <c r="C17" s="38" t="s">
        <v>65</v>
      </c>
      <c r="D17" s="39" t="s">
        <v>66</v>
      </c>
      <c r="E17" s="38">
        <v>2</v>
      </c>
      <c r="F17" s="25">
        <v>0</v>
      </c>
      <c r="G17" s="25">
        <f t="shared" si="0"/>
        <v>0</v>
      </c>
      <c r="H17" s="38">
        <v>600</v>
      </c>
      <c r="I17" s="25">
        <v>0</v>
      </c>
      <c r="J17" s="25">
        <f t="shared" si="1"/>
        <v>0</v>
      </c>
      <c r="K17" s="38">
        <v>60</v>
      </c>
      <c r="L17" s="25">
        <v>0</v>
      </c>
      <c r="M17" s="25">
        <f t="shared" si="2"/>
        <v>0</v>
      </c>
      <c r="N17" s="38">
        <f t="shared" si="3"/>
        <v>662</v>
      </c>
      <c r="O17" s="25">
        <v>0</v>
      </c>
      <c r="P17" s="25">
        <f t="shared" si="4"/>
        <v>0</v>
      </c>
      <c r="Q17" s="43"/>
    </row>
    <row r="18" spans="1:17" ht="28.8" x14ac:dyDescent="0.3">
      <c r="A18" s="38">
        <v>15</v>
      </c>
      <c r="B18" s="39" t="s">
        <v>276</v>
      </c>
      <c r="C18" s="38" t="s">
        <v>277</v>
      </c>
      <c r="D18" s="39" t="s">
        <v>281</v>
      </c>
      <c r="E18" s="38">
        <v>2</v>
      </c>
      <c r="F18" s="25">
        <v>0</v>
      </c>
      <c r="G18" s="25">
        <f t="shared" ref="G18" si="10">F18*E18</f>
        <v>0</v>
      </c>
      <c r="H18" s="38">
        <v>600</v>
      </c>
      <c r="I18" s="25">
        <v>0</v>
      </c>
      <c r="J18" s="25">
        <f t="shared" ref="J18" si="11">I18*H18</f>
        <v>0</v>
      </c>
      <c r="K18" s="38">
        <v>60</v>
      </c>
      <c r="L18" s="25">
        <v>0</v>
      </c>
      <c r="M18" s="25">
        <f t="shared" ref="M18" si="12">L18*K18</f>
        <v>0</v>
      </c>
      <c r="N18" s="38">
        <f t="shared" ref="N18" si="13">SUM(K18,H18,E18)</f>
        <v>662</v>
      </c>
      <c r="O18" s="25">
        <v>0</v>
      </c>
      <c r="P18" s="25">
        <f t="shared" ref="P18" si="14">O18*N18</f>
        <v>0</v>
      </c>
      <c r="Q18" s="39" t="s">
        <v>290</v>
      </c>
    </row>
    <row r="19" spans="1:17" ht="28.8" x14ac:dyDescent="0.3">
      <c r="A19" s="38">
        <v>16</v>
      </c>
      <c r="B19" s="39" t="s">
        <v>276</v>
      </c>
      <c r="C19" s="38" t="s">
        <v>292</v>
      </c>
      <c r="D19" s="39" t="s">
        <v>294</v>
      </c>
      <c r="E19" s="38">
        <v>2</v>
      </c>
      <c r="F19" s="25">
        <v>0</v>
      </c>
      <c r="G19" s="25">
        <f t="shared" ref="G19" si="15">F19*E19</f>
        <v>0</v>
      </c>
      <c r="H19" s="38">
        <v>600</v>
      </c>
      <c r="I19" s="25">
        <v>0</v>
      </c>
      <c r="J19" s="25">
        <f t="shared" ref="J19" si="16">I19*H19</f>
        <v>0</v>
      </c>
      <c r="K19" s="38">
        <v>60</v>
      </c>
      <c r="L19" s="25">
        <v>0</v>
      </c>
      <c r="M19" s="25">
        <f t="shared" ref="M19" si="17">L19*K19</f>
        <v>0</v>
      </c>
      <c r="N19" s="38">
        <f t="shared" ref="N19" si="18">SUM(K19,H19,E19)</f>
        <v>662</v>
      </c>
      <c r="O19" s="25">
        <v>0</v>
      </c>
      <c r="P19" s="25">
        <f t="shared" ref="P19" si="19">O19*N19</f>
        <v>0</v>
      </c>
      <c r="Q19" s="39" t="s">
        <v>290</v>
      </c>
    </row>
    <row r="20" spans="1:17" x14ac:dyDescent="0.3">
      <c r="A20" s="38">
        <v>17</v>
      </c>
      <c r="B20" s="39" t="s">
        <v>44</v>
      </c>
      <c r="C20" s="38" t="s">
        <v>67</v>
      </c>
      <c r="D20" s="39" t="s">
        <v>68</v>
      </c>
      <c r="E20" s="38">
        <v>2</v>
      </c>
      <c r="F20" s="25">
        <v>0</v>
      </c>
      <c r="G20" s="25">
        <f t="shared" si="0"/>
        <v>0</v>
      </c>
      <c r="H20" s="38">
        <v>600</v>
      </c>
      <c r="I20" s="25">
        <v>0</v>
      </c>
      <c r="J20" s="25">
        <f t="shared" si="1"/>
        <v>0</v>
      </c>
      <c r="K20" s="38">
        <v>60</v>
      </c>
      <c r="L20" s="25">
        <v>0</v>
      </c>
      <c r="M20" s="25">
        <f t="shared" si="2"/>
        <v>0</v>
      </c>
      <c r="N20" s="38">
        <f t="shared" si="3"/>
        <v>662</v>
      </c>
      <c r="O20" s="25">
        <v>0</v>
      </c>
      <c r="P20" s="25">
        <f t="shared" si="4"/>
        <v>0</v>
      </c>
      <c r="Q20" s="39"/>
    </row>
    <row r="21" spans="1:17" x14ac:dyDescent="0.3">
      <c r="A21" s="38">
        <v>18</v>
      </c>
      <c r="B21" s="39" t="s">
        <v>44</v>
      </c>
      <c r="C21" s="38" t="s">
        <v>69</v>
      </c>
      <c r="D21" s="39" t="s">
        <v>70</v>
      </c>
      <c r="E21" s="38">
        <v>2</v>
      </c>
      <c r="F21" s="25">
        <v>0</v>
      </c>
      <c r="G21" s="25">
        <f t="shared" si="0"/>
        <v>0</v>
      </c>
      <c r="H21" s="38">
        <v>600</v>
      </c>
      <c r="I21" s="25">
        <v>0</v>
      </c>
      <c r="J21" s="25">
        <f t="shared" si="1"/>
        <v>0</v>
      </c>
      <c r="K21" s="38">
        <v>60</v>
      </c>
      <c r="L21" s="25">
        <v>0</v>
      </c>
      <c r="M21" s="25">
        <f t="shared" si="2"/>
        <v>0</v>
      </c>
      <c r="N21" s="38">
        <f t="shared" si="3"/>
        <v>662</v>
      </c>
      <c r="O21" s="25">
        <v>0</v>
      </c>
      <c r="P21" s="25">
        <f t="shared" si="4"/>
        <v>0</v>
      </c>
      <c r="Q21" s="39"/>
    </row>
    <row r="22" spans="1:17" x14ac:dyDescent="0.3">
      <c r="A22" s="38">
        <v>19</v>
      </c>
      <c r="B22" s="39" t="s">
        <v>44</v>
      </c>
      <c r="C22" s="38" t="s">
        <v>71</v>
      </c>
      <c r="D22" s="40" t="s">
        <v>72</v>
      </c>
      <c r="E22" s="38">
        <v>1</v>
      </c>
      <c r="F22" s="25">
        <v>0</v>
      </c>
      <c r="G22" s="25">
        <f t="shared" si="0"/>
        <v>0</v>
      </c>
      <c r="H22" s="38">
        <v>300</v>
      </c>
      <c r="I22" s="25">
        <v>0</v>
      </c>
      <c r="J22" s="25">
        <f t="shared" si="1"/>
        <v>0</v>
      </c>
      <c r="K22" s="38">
        <v>30</v>
      </c>
      <c r="L22" s="25">
        <v>0</v>
      </c>
      <c r="M22" s="25">
        <f t="shared" si="2"/>
        <v>0</v>
      </c>
      <c r="N22" s="38">
        <f t="shared" si="3"/>
        <v>331</v>
      </c>
      <c r="O22" s="25">
        <v>0</v>
      </c>
      <c r="P22" s="25">
        <f t="shared" si="4"/>
        <v>0</v>
      </c>
      <c r="Q22" s="43"/>
    </row>
    <row r="23" spans="1:17" ht="75" customHeight="1" x14ac:dyDescent="0.3">
      <c r="A23" s="38">
        <v>20</v>
      </c>
      <c r="B23" s="39" t="s">
        <v>276</v>
      </c>
      <c r="C23" s="38" t="s">
        <v>278</v>
      </c>
      <c r="D23" s="39" t="s">
        <v>283</v>
      </c>
      <c r="E23" s="38">
        <v>1</v>
      </c>
      <c r="F23" s="25">
        <v>0</v>
      </c>
      <c r="G23" s="25">
        <f t="shared" ref="G23" si="20">F23*E23</f>
        <v>0</v>
      </c>
      <c r="H23" s="38">
        <v>300</v>
      </c>
      <c r="I23" s="25">
        <v>0</v>
      </c>
      <c r="J23" s="25">
        <f t="shared" ref="J23" si="21">I23*H23</f>
        <v>0</v>
      </c>
      <c r="K23" s="38">
        <v>30</v>
      </c>
      <c r="L23" s="25">
        <v>0</v>
      </c>
      <c r="M23" s="25">
        <f t="shared" ref="M23" si="22">L23*K23</f>
        <v>0</v>
      </c>
      <c r="N23" s="38">
        <f t="shared" ref="N23" si="23">SUM(K23,H23,E23)</f>
        <v>331</v>
      </c>
      <c r="O23" s="25">
        <v>0</v>
      </c>
      <c r="P23" s="25">
        <f t="shared" ref="P23" si="24">O23*N23</f>
        <v>0</v>
      </c>
      <c r="Q23" s="39" t="s">
        <v>284</v>
      </c>
    </row>
    <row r="24" spans="1:17" x14ac:dyDescent="0.3">
      <c r="A24" s="38">
        <v>21</v>
      </c>
      <c r="B24" s="39" t="s">
        <v>44</v>
      </c>
      <c r="C24" s="38" t="s">
        <v>73</v>
      </c>
      <c r="D24" s="39" t="s">
        <v>74</v>
      </c>
      <c r="E24" s="38">
        <v>1</v>
      </c>
      <c r="F24" s="25">
        <v>0</v>
      </c>
      <c r="G24" s="25">
        <f t="shared" si="0"/>
        <v>0</v>
      </c>
      <c r="H24" s="38">
        <v>316</v>
      </c>
      <c r="I24" s="25">
        <v>0</v>
      </c>
      <c r="J24" s="25">
        <f t="shared" si="1"/>
        <v>0</v>
      </c>
      <c r="K24" s="38">
        <v>32</v>
      </c>
      <c r="L24" s="25">
        <v>0</v>
      </c>
      <c r="M24" s="25">
        <f t="shared" si="2"/>
        <v>0</v>
      </c>
      <c r="N24" s="38">
        <f t="shared" si="3"/>
        <v>349</v>
      </c>
      <c r="O24" s="25">
        <v>0</v>
      </c>
      <c r="P24" s="25">
        <f t="shared" si="4"/>
        <v>0</v>
      </c>
      <c r="Q24" s="43"/>
    </row>
    <row r="25" spans="1:17" x14ac:dyDescent="0.3">
      <c r="A25" s="38">
        <v>22</v>
      </c>
      <c r="B25" s="39" t="s">
        <v>44</v>
      </c>
      <c r="C25" s="38" t="s">
        <v>75</v>
      </c>
      <c r="D25" s="39" t="s">
        <v>76</v>
      </c>
      <c r="E25" s="38">
        <v>1</v>
      </c>
      <c r="F25" s="25">
        <v>0</v>
      </c>
      <c r="G25" s="25">
        <f t="shared" si="0"/>
        <v>0</v>
      </c>
      <c r="H25" s="38">
        <v>316</v>
      </c>
      <c r="I25" s="25">
        <v>0</v>
      </c>
      <c r="J25" s="25">
        <f t="shared" si="1"/>
        <v>0</v>
      </c>
      <c r="K25" s="38">
        <v>32</v>
      </c>
      <c r="L25" s="25">
        <v>0</v>
      </c>
      <c r="M25" s="25">
        <f t="shared" si="2"/>
        <v>0</v>
      </c>
      <c r="N25" s="38">
        <f t="shared" si="3"/>
        <v>349</v>
      </c>
      <c r="O25" s="25">
        <v>0</v>
      </c>
      <c r="P25" s="25">
        <f t="shared" si="4"/>
        <v>0</v>
      </c>
      <c r="Q25" s="43"/>
    </row>
    <row r="26" spans="1:17" x14ac:dyDescent="0.3">
      <c r="A26" s="38">
        <v>23</v>
      </c>
      <c r="B26" s="39" t="s">
        <v>44</v>
      </c>
      <c r="C26" s="38" t="s">
        <v>77</v>
      </c>
      <c r="D26" s="40" t="s">
        <v>78</v>
      </c>
      <c r="E26" s="38">
        <v>1</v>
      </c>
      <c r="F26" s="25">
        <v>0</v>
      </c>
      <c r="G26" s="25">
        <f t="shared" si="0"/>
        <v>0</v>
      </c>
      <c r="H26" s="38">
        <v>22</v>
      </c>
      <c r="I26" s="25">
        <v>0</v>
      </c>
      <c r="J26" s="25">
        <f t="shared" si="1"/>
        <v>0</v>
      </c>
      <c r="K26" s="38">
        <v>3</v>
      </c>
      <c r="L26" s="25">
        <v>0</v>
      </c>
      <c r="M26" s="25">
        <f t="shared" si="2"/>
        <v>0</v>
      </c>
      <c r="N26" s="38">
        <f t="shared" si="3"/>
        <v>26</v>
      </c>
      <c r="O26" s="25">
        <v>0</v>
      </c>
      <c r="P26" s="25">
        <f t="shared" si="4"/>
        <v>0</v>
      </c>
      <c r="Q26" s="43"/>
    </row>
    <row r="27" spans="1:17" x14ac:dyDescent="0.3">
      <c r="A27" s="38">
        <v>24</v>
      </c>
      <c r="B27" s="39" t="s">
        <v>44</v>
      </c>
      <c r="C27" s="38" t="s">
        <v>79</v>
      </c>
      <c r="D27" s="39" t="s">
        <v>80</v>
      </c>
      <c r="E27" s="38">
        <v>1</v>
      </c>
      <c r="F27" s="25">
        <v>0</v>
      </c>
      <c r="G27" s="25">
        <f t="shared" si="0"/>
        <v>0</v>
      </c>
      <c r="H27" s="38">
        <v>86</v>
      </c>
      <c r="I27" s="25">
        <v>0</v>
      </c>
      <c r="J27" s="25">
        <f t="shared" si="1"/>
        <v>0</v>
      </c>
      <c r="K27" s="38">
        <v>9</v>
      </c>
      <c r="L27" s="25">
        <v>0</v>
      </c>
      <c r="M27" s="25">
        <f t="shared" si="2"/>
        <v>0</v>
      </c>
      <c r="N27" s="38">
        <f t="shared" si="3"/>
        <v>96</v>
      </c>
      <c r="O27" s="25">
        <v>0</v>
      </c>
      <c r="P27" s="25">
        <f t="shared" si="4"/>
        <v>0</v>
      </c>
      <c r="Q27" s="39"/>
    </row>
    <row r="28" spans="1:17" x14ac:dyDescent="0.3">
      <c r="A28" s="38">
        <v>25</v>
      </c>
      <c r="B28" s="39" t="s">
        <v>44</v>
      </c>
      <c r="C28" s="38" t="s">
        <v>81</v>
      </c>
      <c r="D28" s="40" t="s">
        <v>82</v>
      </c>
      <c r="E28" s="38">
        <v>1</v>
      </c>
      <c r="F28" s="25">
        <v>0</v>
      </c>
      <c r="G28" s="25">
        <f t="shared" si="0"/>
        <v>0</v>
      </c>
      <c r="H28" s="38">
        <v>86</v>
      </c>
      <c r="I28" s="25">
        <v>0</v>
      </c>
      <c r="J28" s="25">
        <f t="shared" si="1"/>
        <v>0</v>
      </c>
      <c r="K28" s="38">
        <v>9</v>
      </c>
      <c r="L28" s="25">
        <v>0</v>
      </c>
      <c r="M28" s="25">
        <f t="shared" si="2"/>
        <v>0</v>
      </c>
      <c r="N28" s="38">
        <f t="shared" si="3"/>
        <v>96</v>
      </c>
      <c r="O28" s="25">
        <v>0</v>
      </c>
      <c r="P28" s="25">
        <f t="shared" si="4"/>
        <v>0</v>
      </c>
      <c r="Q28" s="39"/>
    </row>
    <row r="29" spans="1:17" ht="28.8" x14ac:dyDescent="0.3">
      <c r="A29" s="38">
        <v>26</v>
      </c>
      <c r="B29" s="39" t="s">
        <v>44</v>
      </c>
      <c r="C29" s="38" t="s">
        <v>83</v>
      </c>
      <c r="D29" s="39" t="s">
        <v>84</v>
      </c>
      <c r="E29" s="38">
        <v>2</v>
      </c>
      <c r="F29" s="25">
        <v>0</v>
      </c>
      <c r="G29" s="25">
        <f t="shared" si="0"/>
        <v>0</v>
      </c>
      <c r="H29" s="38">
        <v>108</v>
      </c>
      <c r="I29" s="25">
        <v>0</v>
      </c>
      <c r="J29" s="25">
        <f t="shared" si="1"/>
        <v>0</v>
      </c>
      <c r="K29" s="38">
        <v>11</v>
      </c>
      <c r="L29" s="25">
        <v>0</v>
      </c>
      <c r="M29" s="25">
        <f t="shared" si="2"/>
        <v>0</v>
      </c>
      <c r="N29" s="38">
        <f t="shared" si="3"/>
        <v>121</v>
      </c>
      <c r="O29" s="25">
        <v>0</v>
      </c>
      <c r="P29" s="25">
        <f t="shared" si="4"/>
        <v>0</v>
      </c>
      <c r="Q29" s="39"/>
    </row>
    <row r="30" spans="1:17" x14ac:dyDescent="0.3">
      <c r="A30" s="38">
        <v>27</v>
      </c>
      <c r="B30" s="39" t="s">
        <v>44</v>
      </c>
      <c r="C30" s="38" t="s">
        <v>85</v>
      </c>
      <c r="D30" s="39" t="s">
        <v>86</v>
      </c>
      <c r="E30" s="38">
        <v>1</v>
      </c>
      <c r="F30" s="25">
        <v>0</v>
      </c>
      <c r="G30" s="25">
        <f t="shared" si="0"/>
        <v>0</v>
      </c>
      <c r="H30" s="38">
        <v>86</v>
      </c>
      <c r="I30" s="25">
        <v>0</v>
      </c>
      <c r="J30" s="25">
        <f t="shared" si="1"/>
        <v>0</v>
      </c>
      <c r="K30" s="38">
        <v>9</v>
      </c>
      <c r="L30" s="25">
        <v>0</v>
      </c>
      <c r="M30" s="25">
        <f t="shared" si="2"/>
        <v>0</v>
      </c>
      <c r="N30" s="38">
        <f t="shared" si="3"/>
        <v>96</v>
      </c>
      <c r="O30" s="25">
        <v>0</v>
      </c>
      <c r="P30" s="25">
        <f t="shared" si="4"/>
        <v>0</v>
      </c>
      <c r="Q30" s="39"/>
    </row>
    <row r="31" spans="1:17" ht="28.8" x14ac:dyDescent="0.3">
      <c r="A31" s="38">
        <v>28</v>
      </c>
      <c r="B31" s="39" t="s">
        <v>44</v>
      </c>
      <c r="C31" s="38" t="s">
        <v>87</v>
      </c>
      <c r="D31" s="39" t="s">
        <v>88</v>
      </c>
      <c r="E31" s="38">
        <v>1</v>
      </c>
      <c r="F31" s="25">
        <v>0</v>
      </c>
      <c r="G31" s="25">
        <f t="shared" si="0"/>
        <v>0</v>
      </c>
      <c r="H31" s="38">
        <v>86</v>
      </c>
      <c r="I31" s="25">
        <v>0</v>
      </c>
      <c r="J31" s="25">
        <f t="shared" si="1"/>
        <v>0</v>
      </c>
      <c r="K31" s="38">
        <v>9</v>
      </c>
      <c r="L31" s="25">
        <v>0</v>
      </c>
      <c r="M31" s="25">
        <f t="shared" si="2"/>
        <v>0</v>
      </c>
      <c r="N31" s="38">
        <f t="shared" si="3"/>
        <v>96</v>
      </c>
      <c r="O31" s="25">
        <v>0</v>
      </c>
      <c r="P31" s="25">
        <f t="shared" si="4"/>
        <v>0</v>
      </c>
      <c r="Q31" s="39"/>
    </row>
    <row r="32" spans="1:17" ht="28.8" x14ac:dyDescent="0.3">
      <c r="A32" s="38">
        <v>29</v>
      </c>
      <c r="B32" s="39" t="s">
        <v>276</v>
      </c>
      <c r="C32" s="38" t="s">
        <v>277</v>
      </c>
      <c r="D32" s="39" t="s">
        <v>295</v>
      </c>
      <c r="E32" s="38">
        <v>1</v>
      </c>
      <c r="F32" s="25">
        <v>0</v>
      </c>
      <c r="G32" s="25">
        <f t="shared" ref="G32" si="25">F32*E32</f>
        <v>0</v>
      </c>
      <c r="H32" s="38">
        <v>86</v>
      </c>
      <c r="I32" s="25">
        <v>0</v>
      </c>
      <c r="J32" s="25">
        <f t="shared" ref="J32" si="26">I32*H32</f>
        <v>0</v>
      </c>
      <c r="K32" s="38">
        <v>9</v>
      </c>
      <c r="L32" s="25">
        <v>0</v>
      </c>
      <c r="M32" s="25">
        <f t="shared" ref="M32" si="27">L32*K32</f>
        <v>0</v>
      </c>
      <c r="N32" s="38">
        <f t="shared" ref="N32" si="28">SUM(K32,H32,E32)</f>
        <v>96</v>
      </c>
      <c r="O32" s="25">
        <v>0</v>
      </c>
      <c r="P32" s="25">
        <f t="shared" ref="P32" si="29">O32*N32</f>
        <v>0</v>
      </c>
      <c r="Q32" s="39" t="s">
        <v>290</v>
      </c>
    </row>
    <row r="33" spans="1:17" ht="28.8" x14ac:dyDescent="0.3">
      <c r="A33" s="38">
        <v>30</v>
      </c>
      <c r="B33" s="39" t="s">
        <v>276</v>
      </c>
      <c r="C33" s="38" t="s">
        <v>292</v>
      </c>
      <c r="D33" s="39" t="s">
        <v>296</v>
      </c>
      <c r="E33" s="38">
        <v>1</v>
      </c>
      <c r="F33" s="25">
        <v>0</v>
      </c>
      <c r="G33" s="25">
        <f t="shared" ref="G33" si="30">F33*E33</f>
        <v>0</v>
      </c>
      <c r="H33" s="38">
        <v>86</v>
      </c>
      <c r="I33" s="25">
        <v>0</v>
      </c>
      <c r="J33" s="25">
        <f t="shared" ref="J33" si="31">I33*H33</f>
        <v>0</v>
      </c>
      <c r="K33" s="38">
        <v>9</v>
      </c>
      <c r="L33" s="25">
        <v>0</v>
      </c>
      <c r="M33" s="25">
        <f t="shared" ref="M33" si="32">L33*K33</f>
        <v>0</v>
      </c>
      <c r="N33" s="38">
        <f t="shared" ref="N33" si="33">SUM(K33,H33,E33)</f>
        <v>96</v>
      </c>
      <c r="O33" s="25">
        <v>0</v>
      </c>
      <c r="P33" s="25">
        <f t="shared" ref="P33" si="34">O33*N33</f>
        <v>0</v>
      </c>
      <c r="Q33" s="39" t="s">
        <v>290</v>
      </c>
    </row>
    <row r="34" spans="1:17" x14ac:dyDescent="0.3">
      <c r="A34" s="38">
        <v>31</v>
      </c>
      <c r="B34" s="39" t="s">
        <v>44</v>
      </c>
      <c r="C34" s="38" t="s">
        <v>89</v>
      </c>
      <c r="D34" s="39" t="s">
        <v>90</v>
      </c>
      <c r="E34" s="38">
        <v>1</v>
      </c>
      <c r="F34" s="25">
        <v>0</v>
      </c>
      <c r="G34" s="25">
        <f t="shared" si="0"/>
        <v>0</v>
      </c>
      <c r="H34" s="38">
        <v>22</v>
      </c>
      <c r="I34" s="25">
        <v>0</v>
      </c>
      <c r="J34" s="25">
        <f t="shared" si="1"/>
        <v>0</v>
      </c>
      <c r="K34" s="38">
        <v>3</v>
      </c>
      <c r="L34" s="25">
        <v>0</v>
      </c>
      <c r="M34" s="25">
        <f t="shared" si="2"/>
        <v>0</v>
      </c>
      <c r="N34" s="38">
        <f t="shared" si="3"/>
        <v>26</v>
      </c>
      <c r="O34" s="25">
        <v>0</v>
      </c>
      <c r="P34" s="25">
        <f t="shared" si="4"/>
        <v>0</v>
      </c>
      <c r="Q34" s="39"/>
    </row>
    <row r="35" spans="1:17" x14ac:dyDescent="0.3">
      <c r="A35" s="38">
        <v>32</v>
      </c>
      <c r="B35" s="39" t="s">
        <v>44</v>
      </c>
      <c r="C35" s="38" t="s">
        <v>91</v>
      </c>
      <c r="D35" s="39" t="s">
        <v>92</v>
      </c>
      <c r="E35" s="38">
        <v>2</v>
      </c>
      <c r="F35" s="25">
        <v>0</v>
      </c>
      <c r="G35" s="25">
        <f t="shared" si="0"/>
        <v>0</v>
      </c>
      <c r="H35" s="38">
        <v>172</v>
      </c>
      <c r="I35" s="25">
        <v>0</v>
      </c>
      <c r="J35" s="25">
        <f t="shared" si="1"/>
        <v>0</v>
      </c>
      <c r="K35" s="38">
        <v>18</v>
      </c>
      <c r="L35" s="25">
        <v>0</v>
      </c>
      <c r="M35" s="25">
        <f t="shared" si="2"/>
        <v>0</v>
      </c>
      <c r="N35" s="38">
        <f t="shared" si="3"/>
        <v>192</v>
      </c>
      <c r="O35" s="25">
        <v>0</v>
      </c>
      <c r="P35" s="25">
        <f t="shared" si="4"/>
        <v>0</v>
      </c>
      <c r="Q35" s="39"/>
    </row>
    <row r="36" spans="1:17" x14ac:dyDescent="0.3">
      <c r="A36" s="38">
        <v>33</v>
      </c>
      <c r="B36" s="39" t="s">
        <v>44</v>
      </c>
      <c r="C36" s="38" t="s">
        <v>93</v>
      </c>
      <c r="D36" s="40" t="s">
        <v>94</v>
      </c>
      <c r="E36" s="38">
        <v>0</v>
      </c>
      <c r="F36" s="25">
        <v>0</v>
      </c>
      <c r="G36" s="25">
        <f t="shared" si="0"/>
        <v>0</v>
      </c>
      <c r="H36" s="38">
        <v>16</v>
      </c>
      <c r="I36" s="25">
        <v>0</v>
      </c>
      <c r="J36" s="25">
        <f t="shared" si="1"/>
        <v>0</v>
      </c>
      <c r="K36" s="38">
        <v>2</v>
      </c>
      <c r="L36" s="25">
        <v>0</v>
      </c>
      <c r="M36" s="25">
        <f t="shared" si="2"/>
        <v>0</v>
      </c>
      <c r="N36" s="38">
        <f t="shared" si="3"/>
        <v>18</v>
      </c>
      <c r="O36" s="25">
        <v>0</v>
      </c>
      <c r="P36" s="25">
        <f t="shared" si="4"/>
        <v>0</v>
      </c>
      <c r="Q36" s="39"/>
    </row>
    <row r="37" spans="1:17" ht="75" customHeight="1" x14ac:dyDescent="0.3">
      <c r="A37" s="38">
        <v>34</v>
      </c>
      <c r="B37" s="39" t="s">
        <v>276</v>
      </c>
      <c r="C37" s="38" t="s">
        <v>278</v>
      </c>
      <c r="D37" s="39" t="s">
        <v>286</v>
      </c>
      <c r="E37" s="38">
        <v>0</v>
      </c>
      <c r="F37" s="25">
        <v>0</v>
      </c>
      <c r="G37" s="25">
        <f t="shared" ref="G37" si="35">F37*E37</f>
        <v>0</v>
      </c>
      <c r="H37" s="38">
        <v>16</v>
      </c>
      <c r="I37" s="25">
        <v>0</v>
      </c>
      <c r="J37" s="25">
        <f t="shared" ref="J37" si="36">I37*H37</f>
        <v>0</v>
      </c>
      <c r="K37" s="38">
        <v>2</v>
      </c>
      <c r="L37" s="25">
        <v>0</v>
      </c>
      <c r="M37" s="25">
        <f t="shared" ref="M37" si="37">L37*K37</f>
        <v>0</v>
      </c>
      <c r="N37" s="38">
        <f t="shared" ref="N37" si="38">SUM(K37,H37,E37)</f>
        <v>18</v>
      </c>
      <c r="O37" s="25">
        <v>0</v>
      </c>
      <c r="P37" s="25">
        <f t="shared" ref="P37" si="39">O37*N37</f>
        <v>0</v>
      </c>
      <c r="Q37" s="39" t="s">
        <v>284</v>
      </c>
    </row>
    <row r="38" spans="1:17" x14ac:dyDescent="0.3">
      <c r="A38" s="38">
        <v>35</v>
      </c>
      <c r="B38" s="39" t="s">
        <v>44</v>
      </c>
      <c r="C38" s="38" t="s">
        <v>95</v>
      </c>
      <c r="D38" s="40" t="s">
        <v>96</v>
      </c>
      <c r="E38" s="38">
        <v>1</v>
      </c>
      <c r="F38" s="25">
        <v>0</v>
      </c>
      <c r="G38" s="25">
        <f t="shared" si="0"/>
        <v>0</v>
      </c>
      <c r="H38" s="38">
        <v>85</v>
      </c>
      <c r="I38" s="25">
        <v>0</v>
      </c>
      <c r="J38" s="25">
        <f t="shared" si="1"/>
        <v>0</v>
      </c>
      <c r="K38" s="38">
        <v>9</v>
      </c>
      <c r="L38" s="25">
        <v>0</v>
      </c>
      <c r="M38" s="25">
        <f t="shared" si="2"/>
        <v>0</v>
      </c>
      <c r="N38" s="38">
        <f t="shared" si="3"/>
        <v>95</v>
      </c>
      <c r="O38" s="25">
        <v>0</v>
      </c>
      <c r="P38" s="25">
        <f t="shared" si="4"/>
        <v>0</v>
      </c>
      <c r="Q38" s="39"/>
    </row>
    <row r="39" spans="1:17" ht="75" customHeight="1" x14ac:dyDescent="0.3">
      <c r="A39" s="38">
        <v>36</v>
      </c>
      <c r="B39" s="39" t="s">
        <v>276</v>
      </c>
      <c r="C39" s="38" t="s">
        <v>278</v>
      </c>
      <c r="D39" s="39" t="s">
        <v>287</v>
      </c>
      <c r="E39" s="38">
        <v>1</v>
      </c>
      <c r="F39" s="25">
        <v>0</v>
      </c>
      <c r="G39" s="25">
        <f t="shared" ref="G39" si="40">F39*E39</f>
        <v>0</v>
      </c>
      <c r="H39" s="38">
        <v>85</v>
      </c>
      <c r="I39" s="25">
        <v>0</v>
      </c>
      <c r="J39" s="25">
        <f t="shared" ref="J39" si="41">I39*H39</f>
        <v>0</v>
      </c>
      <c r="K39" s="38">
        <v>9</v>
      </c>
      <c r="L39" s="25">
        <v>0</v>
      </c>
      <c r="M39" s="25">
        <f t="shared" ref="M39" si="42">L39*K39</f>
        <v>0</v>
      </c>
      <c r="N39" s="38">
        <f t="shared" ref="N39" si="43">SUM(K39,H39,E39)</f>
        <v>95</v>
      </c>
      <c r="O39" s="25">
        <v>0</v>
      </c>
      <c r="P39" s="25">
        <f t="shared" ref="P39" si="44">O39*N39</f>
        <v>0</v>
      </c>
      <c r="Q39" s="39" t="s">
        <v>285</v>
      </c>
    </row>
    <row r="40" spans="1:17" x14ac:dyDescent="0.3">
      <c r="A40" s="38">
        <v>37</v>
      </c>
      <c r="B40" s="39" t="s">
        <v>44</v>
      </c>
      <c r="C40" s="38" t="s">
        <v>97</v>
      </c>
      <c r="D40" s="39" t="s">
        <v>98</v>
      </c>
      <c r="E40" s="38">
        <v>1</v>
      </c>
      <c r="F40" s="25">
        <v>0</v>
      </c>
      <c r="G40" s="25">
        <f t="shared" si="0"/>
        <v>0</v>
      </c>
      <c r="H40" s="38">
        <v>22</v>
      </c>
      <c r="I40" s="25">
        <v>0</v>
      </c>
      <c r="J40" s="25">
        <f t="shared" si="1"/>
        <v>0</v>
      </c>
      <c r="K40" s="38">
        <v>3</v>
      </c>
      <c r="L40" s="25">
        <v>0</v>
      </c>
      <c r="M40" s="25">
        <f t="shared" si="2"/>
        <v>0</v>
      </c>
      <c r="N40" s="38">
        <f t="shared" si="3"/>
        <v>26</v>
      </c>
      <c r="O40" s="25">
        <v>0</v>
      </c>
      <c r="P40" s="25">
        <f t="shared" si="4"/>
        <v>0</v>
      </c>
      <c r="Q40" s="39"/>
    </row>
    <row r="41" spans="1:17" x14ac:dyDescent="0.3">
      <c r="A41" s="38">
        <v>38</v>
      </c>
      <c r="B41" s="39" t="s">
        <v>44</v>
      </c>
      <c r="C41" s="38" t="s">
        <v>99</v>
      </c>
      <c r="D41" s="39" t="s">
        <v>100</v>
      </c>
      <c r="E41" s="38">
        <v>1</v>
      </c>
      <c r="F41" s="25">
        <v>0</v>
      </c>
      <c r="G41" s="25">
        <f t="shared" si="0"/>
        <v>0</v>
      </c>
      <c r="H41" s="38">
        <v>22</v>
      </c>
      <c r="I41" s="25">
        <v>0</v>
      </c>
      <c r="J41" s="25">
        <f t="shared" si="1"/>
        <v>0</v>
      </c>
      <c r="K41" s="38">
        <v>3</v>
      </c>
      <c r="L41" s="25">
        <v>0</v>
      </c>
      <c r="M41" s="25">
        <f t="shared" si="2"/>
        <v>0</v>
      </c>
      <c r="N41" s="38">
        <f t="shared" si="3"/>
        <v>26</v>
      </c>
      <c r="O41" s="25">
        <v>0</v>
      </c>
      <c r="P41" s="25">
        <f t="shared" si="4"/>
        <v>0</v>
      </c>
      <c r="Q41" s="39"/>
    </row>
    <row r="42" spans="1:17" x14ac:dyDescent="0.3">
      <c r="A42" s="38">
        <v>39</v>
      </c>
      <c r="B42" s="39" t="s">
        <v>44</v>
      </c>
      <c r="C42" s="38" t="s">
        <v>101</v>
      </c>
      <c r="D42" s="39" t="s">
        <v>102</v>
      </c>
      <c r="E42" s="38">
        <v>1</v>
      </c>
      <c r="F42" s="25">
        <v>0</v>
      </c>
      <c r="G42" s="25">
        <f t="shared" si="0"/>
        <v>0</v>
      </c>
      <c r="H42" s="38">
        <v>21</v>
      </c>
      <c r="I42" s="25">
        <v>0</v>
      </c>
      <c r="J42" s="25">
        <f t="shared" si="1"/>
        <v>0</v>
      </c>
      <c r="K42" s="38">
        <v>3</v>
      </c>
      <c r="L42" s="25">
        <v>0</v>
      </c>
      <c r="M42" s="25">
        <f t="shared" si="2"/>
        <v>0</v>
      </c>
      <c r="N42" s="38">
        <f t="shared" si="3"/>
        <v>25</v>
      </c>
      <c r="O42" s="25">
        <v>0</v>
      </c>
      <c r="P42" s="25">
        <f t="shared" si="4"/>
        <v>0</v>
      </c>
      <c r="Q42" s="39"/>
    </row>
    <row r="43" spans="1:17" x14ac:dyDescent="0.3">
      <c r="A43" s="38">
        <v>40</v>
      </c>
      <c r="B43" s="39" t="s">
        <v>44</v>
      </c>
      <c r="C43" s="38" t="s">
        <v>103</v>
      </c>
      <c r="D43" s="40" t="s">
        <v>104</v>
      </c>
      <c r="E43" s="38">
        <v>1</v>
      </c>
      <c r="F43" s="25">
        <v>0</v>
      </c>
      <c r="G43" s="25">
        <f t="shared" si="0"/>
        <v>0</v>
      </c>
      <c r="H43" s="38">
        <v>22</v>
      </c>
      <c r="I43" s="25">
        <v>0</v>
      </c>
      <c r="J43" s="25">
        <f t="shared" si="1"/>
        <v>0</v>
      </c>
      <c r="K43" s="38">
        <v>3</v>
      </c>
      <c r="L43" s="25">
        <v>0</v>
      </c>
      <c r="M43" s="25">
        <f t="shared" si="2"/>
        <v>0</v>
      </c>
      <c r="N43" s="38">
        <f t="shared" si="3"/>
        <v>26</v>
      </c>
      <c r="O43" s="25">
        <v>0</v>
      </c>
      <c r="P43" s="25">
        <f t="shared" si="4"/>
        <v>0</v>
      </c>
      <c r="Q43" s="39"/>
    </row>
    <row r="44" spans="1:17" x14ac:dyDescent="0.3">
      <c r="A44" s="38">
        <v>41</v>
      </c>
      <c r="B44" s="39" t="s">
        <v>44</v>
      </c>
      <c r="C44" s="38" t="s">
        <v>105</v>
      </c>
      <c r="D44" s="39" t="s">
        <v>106</v>
      </c>
      <c r="E44" s="38">
        <v>2</v>
      </c>
      <c r="F44" s="25">
        <v>0</v>
      </c>
      <c r="G44" s="25">
        <f t="shared" si="0"/>
        <v>0</v>
      </c>
      <c r="H44" s="38">
        <v>108</v>
      </c>
      <c r="I44" s="25">
        <v>0</v>
      </c>
      <c r="J44" s="25">
        <f t="shared" si="1"/>
        <v>0</v>
      </c>
      <c r="K44" s="38">
        <v>11</v>
      </c>
      <c r="L44" s="25">
        <v>0</v>
      </c>
      <c r="M44" s="25">
        <f t="shared" si="2"/>
        <v>0</v>
      </c>
      <c r="N44" s="38">
        <f t="shared" si="3"/>
        <v>121</v>
      </c>
      <c r="O44" s="25">
        <v>0</v>
      </c>
      <c r="P44" s="25">
        <f t="shared" si="4"/>
        <v>0</v>
      </c>
      <c r="Q44" s="39"/>
    </row>
    <row r="45" spans="1:17" x14ac:dyDescent="0.3">
      <c r="A45" s="38">
        <v>42</v>
      </c>
      <c r="B45" s="39" t="s">
        <v>44</v>
      </c>
      <c r="C45" s="38" t="s">
        <v>107</v>
      </c>
      <c r="D45" s="39" t="s">
        <v>108</v>
      </c>
      <c r="E45" s="38">
        <v>1</v>
      </c>
      <c r="F45" s="25">
        <v>0</v>
      </c>
      <c r="G45" s="25">
        <f t="shared" si="0"/>
        <v>0</v>
      </c>
      <c r="H45" s="38">
        <v>22</v>
      </c>
      <c r="I45" s="25">
        <v>0</v>
      </c>
      <c r="J45" s="25">
        <f t="shared" si="1"/>
        <v>0</v>
      </c>
      <c r="K45" s="38">
        <v>3</v>
      </c>
      <c r="L45" s="25">
        <v>0</v>
      </c>
      <c r="M45" s="25">
        <f t="shared" si="2"/>
        <v>0</v>
      </c>
      <c r="N45" s="38">
        <f t="shared" si="3"/>
        <v>26</v>
      </c>
      <c r="O45" s="25">
        <v>0</v>
      </c>
      <c r="P45" s="25">
        <f t="shared" si="4"/>
        <v>0</v>
      </c>
      <c r="Q45" s="43"/>
    </row>
    <row r="46" spans="1:17" ht="28.8" x14ac:dyDescent="0.3">
      <c r="A46" s="38">
        <v>43</v>
      </c>
      <c r="B46" s="39" t="s">
        <v>44</v>
      </c>
      <c r="C46" s="38" t="s">
        <v>109</v>
      </c>
      <c r="D46" s="39" t="s">
        <v>110</v>
      </c>
      <c r="E46" s="38">
        <v>1</v>
      </c>
      <c r="F46" s="25">
        <v>0</v>
      </c>
      <c r="G46" s="25">
        <f t="shared" si="0"/>
        <v>0</v>
      </c>
      <c r="H46" s="38">
        <v>21</v>
      </c>
      <c r="I46" s="25">
        <v>0</v>
      </c>
      <c r="J46" s="25">
        <f t="shared" si="1"/>
        <v>0</v>
      </c>
      <c r="K46" s="38">
        <v>3</v>
      </c>
      <c r="L46" s="25">
        <v>0</v>
      </c>
      <c r="M46" s="25">
        <f t="shared" si="2"/>
        <v>0</v>
      </c>
      <c r="N46" s="38">
        <f t="shared" si="3"/>
        <v>25</v>
      </c>
      <c r="O46" s="25">
        <v>0</v>
      </c>
      <c r="P46" s="25">
        <f t="shared" si="4"/>
        <v>0</v>
      </c>
      <c r="Q46" s="39"/>
    </row>
    <row r="47" spans="1:17" x14ac:dyDescent="0.3">
      <c r="A47" s="38">
        <v>44</v>
      </c>
      <c r="B47" s="39" t="s">
        <v>44</v>
      </c>
      <c r="C47" s="38" t="s">
        <v>111</v>
      </c>
      <c r="D47" s="39" t="s">
        <v>112</v>
      </c>
      <c r="E47" s="38">
        <v>1</v>
      </c>
      <c r="F47" s="25">
        <v>0</v>
      </c>
      <c r="G47" s="25">
        <f t="shared" si="0"/>
        <v>0</v>
      </c>
      <c r="H47" s="38">
        <v>21</v>
      </c>
      <c r="I47" s="25">
        <v>0</v>
      </c>
      <c r="J47" s="25">
        <f t="shared" si="1"/>
        <v>0</v>
      </c>
      <c r="K47" s="38">
        <v>3</v>
      </c>
      <c r="L47" s="25">
        <v>0</v>
      </c>
      <c r="M47" s="25">
        <f t="shared" si="2"/>
        <v>0</v>
      </c>
      <c r="N47" s="38">
        <f t="shared" si="3"/>
        <v>25</v>
      </c>
      <c r="O47" s="25">
        <v>0</v>
      </c>
      <c r="P47" s="25">
        <f t="shared" si="4"/>
        <v>0</v>
      </c>
      <c r="Q47" s="43"/>
    </row>
    <row r="48" spans="1:17" x14ac:dyDescent="0.3">
      <c r="A48" s="38">
        <v>45</v>
      </c>
      <c r="B48" s="39" t="s">
        <v>44</v>
      </c>
      <c r="C48" s="38" t="s">
        <v>113</v>
      </c>
      <c r="D48" s="40" t="s">
        <v>114</v>
      </c>
      <c r="E48" s="38">
        <v>0</v>
      </c>
      <c r="F48" s="25">
        <v>0</v>
      </c>
      <c r="G48" s="25">
        <f t="shared" si="0"/>
        <v>0</v>
      </c>
      <c r="H48" s="38">
        <v>1</v>
      </c>
      <c r="I48" s="25">
        <v>0</v>
      </c>
      <c r="J48" s="25">
        <f t="shared" si="1"/>
        <v>0</v>
      </c>
      <c r="K48" s="38">
        <v>1</v>
      </c>
      <c r="L48" s="25">
        <v>0</v>
      </c>
      <c r="M48" s="25">
        <f t="shared" si="2"/>
        <v>0</v>
      </c>
      <c r="N48" s="38">
        <f t="shared" si="3"/>
        <v>2</v>
      </c>
      <c r="O48" s="25">
        <v>0</v>
      </c>
      <c r="P48" s="25">
        <f t="shared" si="4"/>
        <v>0</v>
      </c>
      <c r="Q48" s="43"/>
    </row>
    <row r="49" spans="1:17" x14ac:dyDescent="0.3">
      <c r="A49" s="38">
        <v>46</v>
      </c>
      <c r="B49" s="39" t="s">
        <v>44</v>
      </c>
      <c r="C49" s="38" t="s">
        <v>115</v>
      </c>
      <c r="D49" s="39" t="s">
        <v>116</v>
      </c>
      <c r="E49" s="38">
        <v>0</v>
      </c>
      <c r="F49" s="25">
        <v>0</v>
      </c>
      <c r="G49" s="25">
        <f t="shared" si="0"/>
        <v>0</v>
      </c>
      <c r="H49" s="38">
        <v>32</v>
      </c>
      <c r="I49" s="25">
        <v>0</v>
      </c>
      <c r="J49" s="25">
        <f t="shared" si="1"/>
        <v>0</v>
      </c>
      <c r="K49" s="38">
        <v>4</v>
      </c>
      <c r="L49" s="25">
        <v>0</v>
      </c>
      <c r="M49" s="25">
        <f t="shared" si="2"/>
        <v>0</v>
      </c>
      <c r="N49" s="38">
        <f t="shared" si="3"/>
        <v>36</v>
      </c>
      <c r="O49" s="25">
        <v>0</v>
      </c>
      <c r="P49" s="25">
        <f t="shared" si="4"/>
        <v>0</v>
      </c>
      <c r="Q49" s="43"/>
    </row>
    <row r="50" spans="1:17" x14ac:dyDescent="0.3">
      <c r="A50" s="38">
        <v>47</v>
      </c>
      <c r="B50" s="39" t="s">
        <v>44</v>
      </c>
      <c r="C50" s="38" t="s">
        <v>117</v>
      </c>
      <c r="D50" s="39" t="s">
        <v>118</v>
      </c>
      <c r="E50" s="38">
        <v>0</v>
      </c>
      <c r="F50" s="25">
        <v>0</v>
      </c>
      <c r="G50" s="25">
        <f t="shared" si="0"/>
        <v>0</v>
      </c>
      <c r="H50" s="38">
        <v>1</v>
      </c>
      <c r="I50" s="25">
        <v>0</v>
      </c>
      <c r="J50" s="25">
        <f t="shared" si="1"/>
        <v>0</v>
      </c>
      <c r="K50" s="38">
        <v>1</v>
      </c>
      <c r="L50" s="25">
        <v>0</v>
      </c>
      <c r="M50" s="25">
        <f t="shared" si="2"/>
        <v>0</v>
      </c>
      <c r="N50" s="38">
        <f t="shared" si="3"/>
        <v>2</v>
      </c>
      <c r="O50" s="25">
        <v>0</v>
      </c>
      <c r="P50" s="25">
        <f t="shared" si="4"/>
        <v>0</v>
      </c>
      <c r="Q50" s="43"/>
    </row>
    <row r="51" spans="1:17" x14ac:dyDescent="0.3">
      <c r="A51" s="38">
        <v>48</v>
      </c>
      <c r="B51" s="39" t="s">
        <v>44</v>
      </c>
      <c r="C51" s="38" t="s">
        <v>119</v>
      </c>
      <c r="D51" s="39" t="s">
        <v>120</v>
      </c>
      <c r="E51" s="38">
        <v>0</v>
      </c>
      <c r="F51" s="25">
        <v>0</v>
      </c>
      <c r="G51" s="25">
        <f t="shared" si="0"/>
        <v>0</v>
      </c>
      <c r="H51" s="38">
        <v>16</v>
      </c>
      <c r="I51" s="25">
        <v>0</v>
      </c>
      <c r="J51" s="25">
        <f t="shared" si="1"/>
        <v>0</v>
      </c>
      <c r="K51" s="38">
        <v>2</v>
      </c>
      <c r="L51" s="25">
        <v>0</v>
      </c>
      <c r="M51" s="25">
        <f t="shared" si="2"/>
        <v>0</v>
      </c>
      <c r="N51" s="38">
        <f t="shared" si="3"/>
        <v>18</v>
      </c>
      <c r="O51" s="25">
        <v>0</v>
      </c>
      <c r="P51" s="25">
        <f t="shared" si="4"/>
        <v>0</v>
      </c>
      <c r="Q51" s="43"/>
    </row>
    <row r="52" spans="1:17" ht="27.6" x14ac:dyDescent="0.3">
      <c r="A52" s="38">
        <v>49</v>
      </c>
      <c r="B52" s="39" t="s">
        <v>44</v>
      </c>
      <c r="C52" s="38" t="s">
        <v>121</v>
      </c>
      <c r="D52" s="40" t="s">
        <v>122</v>
      </c>
      <c r="E52" s="38">
        <v>0</v>
      </c>
      <c r="F52" s="25">
        <v>0</v>
      </c>
      <c r="G52" s="25">
        <f t="shared" si="0"/>
        <v>0</v>
      </c>
      <c r="H52" s="38">
        <v>2</v>
      </c>
      <c r="I52" s="25">
        <v>0</v>
      </c>
      <c r="J52" s="25">
        <f t="shared" si="1"/>
        <v>0</v>
      </c>
      <c r="K52" s="38">
        <v>1</v>
      </c>
      <c r="L52" s="25">
        <v>0</v>
      </c>
      <c r="M52" s="25">
        <f t="shared" si="2"/>
        <v>0</v>
      </c>
      <c r="N52" s="38">
        <f t="shared" si="3"/>
        <v>3</v>
      </c>
      <c r="O52" s="25">
        <v>0</v>
      </c>
      <c r="P52" s="25">
        <f t="shared" si="4"/>
        <v>0</v>
      </c>
      <c r="Q52" s="43"/>
    </row>
    <row r="53" spans="1:17" x14ac:dyDescent="0.3">
      <c r="A53" s="38">
        <v>50</v>
      </c>
      <c r="B53" s="39" t="s">
        <v>44</v>
      </c>
      <c r="C53" s="38" t="s">
        <v>123</v>
      </c>
      <c r="D53" s="39" t="s">
        <v>124</v>
      </c>
      <c r="E53" s="38">
        <v>0</v>
      </c>
      <c r="F53" s="25">
        <v>0</v>
      </c>
      <c r="G53" s="25">
        <f t="shared" si="0"/>
        <v>0</v>
      </c>
      <c r="H53" s="38">
        <v>32</v>
      </c>
      <c r="I53" s="25">
        <v>0</v>
      </c>
      <c r="J53" s="25">
        <f t="shared" si="1"/>
        <v>0</v>
      </c>
      <c r="K53" s="38">
        <v>4</v>
      </c>
      <c r="L53" s="25">
        <v>0</v>
      </c>
      <c r="M53" s="25">
        <f t="shared" si="2"/>
        <v>0</v>
      </c>
      <c r="N53" s="38">
        <f t="shared" si="3"/>
        <v>36</v>
      </c>
      <c r="O53" s="25">
        <v>0</v>
      </c>
      <c r="P53" s="25">
        <f t="shared" si="4"/>
        <v>0</v>
      </c>
      <c r="Q53" s="39"/>
    </row>
    <row r="54" spans="1:17" ht="28.8" x14ac:dyDescent="0.3">
      <c r="A54" s="38">
        <v>51</v>
      </c>
      <c r="B54" s="39" t="s">
        <v>44</v>
      </c>
      <c r="C54" s="38" t="s">
        <v>125</v>
      </c>
      <c r="D54" s="39" t="s">
        <v>126</v>
      </c>
      <c r="E54" s="38">
        <v>0</v>
      </c>
      <c r="F54" s="25">
        <v>0</v>
      </c>
      <c r="G54" s="25">
        <f t="shared" si="0"/>
        <v>0</v>
      </c>
      <c r="H54" s="38">
        <v>16</v>
      </c>
      <c r="I54" s="25">
        <v>0</v>
      </c>
      <c r="J54" s="25">
        <f t="shared" si="1"/>
        <v>0</v>
      </c>
      <c r="K54" s="38">
        <v>2</v>
      </c>
      <c r="L54" s="25">
        <v>0</v>
      </c>
      <c r="M54" s="25">
        <f t="shared" si="2"/>
        <v>0</v>
      </c>
      <c r="N54" s="38">
        <f t="shared" si="3"/>
        <v>18</v>
      </c>
      <c r="O54" s="25">
        <v>0</v>
      </c>
      <c r="P54" s="25">
        <f t="shared" si="4"/>
        <v>0</v>
      </c>
      <c r="Q54" s="43"/>
    </row>
    <row r="55" spans="1:17" ht="28.8" x14ac:dyDescent="0.3">
      <c r="A55" s="38">
        <v>52</v>
      </c>
      <c r="B55" s="39" t="s">
        <v>276</v>
      </c>
      <c r="C55" s="38" t="s">
        <v>277</v>
      </c>
      <c r="D55" s="39" t="s">
        <v>291</v>
      </c>
      <c r="E55" s="38">
        <v>0</v>
      </c>
      <c r="F55" s="25">
        <v>0</v>
      </c>
      <c r="G55" s="25">
        <f t="shared" ref="G55" si="45">F55*E55</f>
        <v>0</v>
      </c>
      <c r="H55" s="38">
        <v>16</v>
      </c>
      <c r="I55" s="25">
        <v>0</v>
      </c>
      <c r="J55" s="25">
        <f t="shared" ref="J55" si="46">I55*H55</f>
        <v>0</v>
      </c>
      <c r="K55" s="38">
        <v>2</v>
      </c>
      <c r="L55" s="25">
        <v>0</v>
      </c>
      <c r="M55" s="25">
        <f t="shared" ref="M55" si="47">L55*K55</f>
        <v>0</v>
      </c>
      <c r="N55" s="38">
        <f t="shared" ref="N55" si="48">SUM(K55,H55,E55)</f>
        <v>18</v>
      </c>
      <c r="O55" s="25">
        <v>0</v>
      </c>
      <c r="P55" s="25">
        <f t="shared" ref="P55" si="49">O55*N55</f>
        <v>0</v>
      </c>
      <c r="Q55" s="39" t="s">
        <v>290</v>
      </c>
    </row>
    <row r="56" spans="1:17" ht="28.8" x14ac:dyDescent="0.3">
      <c r="A56" s="38">
        <v>53</v>
      </c>
      <c r="B56" s="39" t="s">
        <v>276</v>
      </c>
      <c r="C56" s="38" t="s">
        <v>292</v>
      </c>
      <c r="D56" s="39" t="s">
        <v>297</v>
      </c>
      <c r="E56" s="38">
        <v>0</v>
      </c>
      <c r="F56" s="25">
        <v>0</v>
      </c>
      <c r="G56" s="25">
        <f t="shared" ref="G56" si="50">F56*E56</f>
        <v>0</v>
      </c>
      <c r="H56" s="38">
        <v>16</v>
      </c>
      <c r="I56" s="25">
        <v>0</v>
      </c>
      <c r="J56" s="25">
        <f t="shared" ref="J56" si="51">I56*H56</f>
        <v>0</v>
      </c>
      <c r="K56" s="38">
        <v>2</v>
      </c>
      <c r="L56" s="25">
        <v>0</v>
      </c>
      <c r="M56" s="25">
        <f t="shared" ref="M56" si="52">L56*K56</f>
        <v>0</v>
      </c>
      <c r="N56" s="38">
        <f t="shared" ref="N56" si="53">SUM(K56,H56,E56)</f>
        <v>18</v>
      </c>
      <c r="O56" s="25">
        <v>0</v>
      </c>
      <c r="P56" s="25">
        <f t="shared" ref="P56" si="54">O56*N56</f>
        <v>0</v>
      </c>
      <c r="Q56" s="39" t="s">
        <v>290</v>
      </c>
    </row>
    <row r="57" spans="1:17" x14ac:dyDescent="0.3">
      <c r="A57" s="38">
        <v>54</v>
      </c>
      <c r="B57" s="39" t="s">
        <v>44</v>
      </c>
      <c r="C57" s="38" t="s">
        <v>127</v>
      </c>
      <c r="D57" s="40" t="s">
        <v>128</v>
      </c>
      <c r="E57" s="38">
        <v>0</v>
      </c>
      <c r="F57" s="25">
        <v>0</v>
      </c>
      <c r="G57" s="25">
        <f t="shared" si="0"/>
        <v>0</v>
      </c>
      <c r="H57" s="38">
        <v>1</v>
      </c>
      <c r="I57" s="25">
        <v>0</v>
      </c>
      <c r="J57" s="25">
        <f t="shared" si="1"/>
        <v>0</v>
      </c>
      <c r="K57" s="38">
        <v>1</v>
      </c>
      <c r="L57" s="25">
        <v>0</v>
      </c>
      <c r="M57" s="25">
        <f t="shared" si="2"/>
        <v>0</v>
      </c>
      <c r="N57" s="38">
        <f t="shared" si="3"/>
        <v>2</v>
      </c>
      <c r="O57" s="25">
        <v>0</v>
      </c>
      <c r="P57" s="25">
        <f t="shared" si="4"/>
        <v>0</v>
      </c>
      <c r="Q57" s="39"/>
    </row>
    <row r="58" spans="1:17" ht="75" customHeight="1" x14ac:dyDescent="0.3">
      <c r="A58" s="38">
        <v>55</v>
      </c>
      <c r="B58" s="39" t="s">
        <v>276</v>
      </c>
      <c r="C58" s="38" t="s">
        <v>278</v>
      </c>
      <c r="D58" s="39" t="s">
        <v>289</v>
      </c>
      <c r="E58" s="38">
        <v>0</v>
      </c>
      <c r="F58" s="25">
        <v>0</v>
      </c>
      <c r="G58" s="25">
        <f t="shared" ref="G58" si="55">F58*E58</f>
        <v>0</v>
      </c>
      <c r="H58" s="38">
        <v>1</v>
      </c>
      <c r="I58" s="25">
        <v>0</v>
      </c>
      <c r="J58" s="25">
        <f t="shared" ref="J58" si="56">I58*H58</f>
        <v>0</v>
      </c>
      <c r="K58" s="38">
        <v>1</v>
      </c>
      <c r="L58" s="25">
        <v>0</v>
      </c>
      <c r="M58" s="25">
        <f t="shared" ref="M58" si="57">L58*K58</f>
        <v>0</v>
      </c>
      <c r="N58" s="38">
        <f t="shared" ref="N58" si="58">SUM(K58,H58,E58)</f>
        <v>2</v>
      </c>
      <c r="O58" s="25">
        <v>0</v>
      </c>
      <c r="P58" s="25">
        <f t="shared" ref="P58" si="59">O58*N58</f>
        <v>0</v>
      </c>
      <c r="Q58" s="39" t="s">
        <v>285</v>
      </c>
    </row>
    <row r="59" spans="1:17" x14ac:dyDescent="0.3">
      <c r="A59" s="38">
        <v>56</v>
      </c>
      <c r="B59" s="39" t="s">
        <v>44</v>
      </c>
      <c r="C59" s="38" t="s">
        <v>129</v>
      </c>
      <c r="D59" s="39" t="s">
        <v>130</v>
      </c>
      <c r="E59" s="38">
        <v>0</v>
      </c>
      <c r="F59" s="25">
        <v>0</v>
      </c>
      <c r="G59" s="25">
        <f t="shared" si="0"/>
        <v>0</v>
      </c>
      <c r="H59" s="38">
        <v>1</v>
      </c>
      <c r="I59" s="25">
        <v>0</v>
      </c>
      <c r="J59" s="25">
        <f t="shared" si="1"/>
        <v>0</v>
      </c>
      <c r="K59" s="38">
        <v>1</v>
      </c>
      <c r="L59" s="25">
        <v>0</v>
      </c>
      <c r="M59" s="25">
        <f t="shared" si="2"/>
        <v>0</v>
      </c>
      <c r="N59" s="38">
        <f t="shared" si="3"/>
        <v>2</v>
      </c>
      <c r="O59" s="25">
        <v>0</v>
      </c>
      <c r="P59" s="25">
        <f t="shared" si="4"/>
        <v>0</v>
      </c>
      <c r="Q59" s="39"/>
    </row>
    <row r="60" spans="1:17" ht="28.8" x14ac:dyDescent="0.3">
      <c r="A60" s="38">
        <v>57</v>
      </c>
      <c r="B60" s="39" t="s">
        <v>44</v>
      </c>
      <c r="C60" s="38" t="s">
        <v>131</v>
      </c>
      <c r="D60" s="39" t="s">
        <v>132</v>
      </c>
      <c r="E60" s="38">
        <v>0</v>
      </c>
      <c r="F60" s="25">
        <v>0</v>
      </c>
      <c r="G60" s="25">
        <f t="shared" si="0"/>
        <v>0</v>
      </c>
      <c r="H60" s="38">
        <v>1</v>
      </c>
      <c r="I60" s="25">
        <v>0</v>
      </c>
      <c r="J60" s="25">
        <f t="shared" si="1"/>
        <v>0</v>
      </c>
      <c r="K60" s="38">
        <v>1</v>
      </c>
      <c r="L60" s="25">
        <v>0</v>
      </c>
      <c r="M60" s="25">
        <f t="shared" si="2"/>
        <v>0</v>
      </c>
      <c r="N60" s="38">
        <f t="shared" si="3"/>
        <v>2</v>
      </c>
      <c r="O60" s="25">
        <v>0</v>
      </c>
      <c r="P60" s="25">
        <f t="shared" si="4"/>
        <v>0</v>
      </c>
      <c r="Q60" s="39"/>
    </row>
    <row r="61" spans="1:17" x14ac:dyDescent="0.3">
      <c r="A61" s="38">
        <v>58</v>
      </c>
      <c r="B61" s="39" t="s">
        <v>44</v>
      </c>
      <c r="C61" s="38" t="s">
        <v>133</v>
      </c>
      <c r="D61" s="39" t="s">
        <v>134</v>
      </c>
      <c r="E61" s="38">
        <v>1</v>
      </c>
      <c r="F61" s="25">
        <v>0</v>
      </c>
      <c r="G61" s="25">
        <f t="shared" si="0"/>
        <v>0</v>
      </c>
      <c r="H61" s="38">
        <v>21</v>
      </c>
      <c r="I61" s="25">
        <v>0</v>
      </c>
      <c r="J61" s="25">
        <f t="shared" si="1"/>
        <v>0</v>
      </c>
      <c r="K61" s="38">
        <v>3</v>
      </c>
      <c r="L61" s="25">
        <v>0</v>
      </c>
      <c r="M61" s="25">
        <f t="shared" si="2"/>
        <v>0</v>
      </c>
      <c r="N61" s="38">
        <f t="shared" si="3"/>
        <v>25</v>
      </c>
      <c r="O61" s="25">
        <v>0</v>
      </c>
      <c r="P61" s="25">
        <f t="shared" si="4"/>
        <v>0</v>
      </c>
      <c r="Q61" s="39"/>
    </row>
    <row r="62" spans="1:17" x14ac:dyDescent="0.3">
      <c r="A62" s="38">
        <v>59</v>
      </c>
      <c r="B62" s="39" t="s">
        <v>44</v>
      </c>
      <c r="C62" s="38" t="s">
        <v>135</v>
      </c>
      <c r="D62" s="39" t="s">
        <v>136</v>
      </c>
      <c r="E62" s="38">
        <v>0</v>
      </c>
      <c r="F62" s="25">
        <v>0</v>
      </c>
      <c r="G62" s="25">
        <f t="shared" si="0"/>
        <v>0</v>
      </c>
      <c r="H62" s="38">
        <v>1</v>
      </c>
      <c r="I62" s="25">
        <v>0</v>
      </c>
      <c r="J62" s="25">
        <f t="shared" si="1"/>
        <v>0</v>
      </c>
      <c r="K62" s="38">
        <v>1</v>
      </c>
      <c r="L62" s="25">
        <v>0</v>
      </c>
      <c r="M62" s="25">
        <f t="shared" si="2"/>
        <v>0</v>
      </c>
      <c r="N62" s="38">
        <f t="shared" si="3"/>
        <v>2</v>
      </c>
      <c r="O62" s="25">
        <v>0</v>
      </c>
      <c r="P62" s="25">
        <f t="shared" si="4"/>
        <v>0</v>
      </c>
      <c r="Q62" s="39"/>
    </row>
    <row r="63" spans="1:17" x14ac:dyDescent="0.3">
      <c r="A63" s="38">
        <v>60</v>
      </c>
      <c r="B63" s="39" t="s">
        <v>44</v>
      </c>
      <c r="C63" s="38" t="s">
        <v>137</v>
      </c>
      <c r="D63" s="39" t="s">
        <v>138</v>
      </c>
      <c r="E63" s="38">
        <v>0</v>
      </c>
      <c r="F63" s="25">
        <v>0</v>
      </c>
      <c r="G63" s="25">
        <f t="shared" si="0"/>
        <v>0</v>
      </c>
      <c r="H63" s="38">
        <v>1</v>
      </c>
      <c r="I63" s="25">
        <v>0</v>
      </c>
      <c r="J63" s="25">
        <f t="shared" si="1"/>
        <v>0</v>
      </c>
      <c r="K63" s="38">
        <v>1</v>
      </c>
      <c r="L63" s="25">
        <v>0</v>
      </c>
      <c r="M63" s="25">
        <f t="shared" si="2"/>
        <v>0</v>
      </c>
      <c r="N63" s="38">
        <f t="shared" si="3"/>
        <v>2</v>
      </c>
      <c r="O63" s="25">
        <v>0</v>
      </c>
      <c r="P63" s="25">
        <f t="shared" si="4"/>
        <v>0</v>
      </c>
      <c r="Q63" s="39"/>
    </row>
    <row r="64" spans="1:17" x14ac:dyDescent="0.3">
      <c r="A64" s="38">
        <v>61</v>
      </c>
      <c r="B64" s="39" t="s">
        <v>44</v>
      </c>
      <c r="C64" s="38" t="s">
        <v>139</v>
      </c>
      <c r="D64" s="39" t="s">
        <v>140</v>
      </c>
      <c r="E64" s="38">
        <v>1</v>
      </c>
      <c r="F64" s="25">
        <v>0</v>
      </c>
      <c r="G64" s="25">
        <f t="shared" si="0"/>
        <v>0</v>
      </c>
      <c r="H64" s="38">
        <v>86</v>
      </c>
      <c r="I64" s="25">
        <v>0</v>
      </c>
      <c r="J64" s="25">
        <f t="shared" si="1"/>
        <v>0</v>
      </c>
      <c r="K64" s="38">
        <v>9</v>
      </c>
      <c r="L64" s="25">
        <v>0</v>
      </c>
      <c r="M64" s="25">
        <f t="shared" si="2"/>
        <v>0</v>
      </c>
      <c r="N64" s="38">
        <f t="shared" si="3"/>
        <v>96</v>
      </c>
      <c r="O64" s="25">
        <v>0</v>
      </c>
      <c r="P64" s="25">
        <f t="shared" si="4"/>
        <v>0</v>
      </c>
      <c r="Q64" s="43"/>
    </row>
    <row r="65" spans="1:17" ht="28.8" x14ac:dyDescent="0.3">
      <c r="A65" s="38">
        <v>62</v>
      </c>
      <c r="B65" s="39" t="s">
        <v>141</v>
      </c>
      <c r="C65" s="38" t="s">
        <v>235</v>
      </c>
      <c r="D65" s="39" t="s">
        <v>142</v>
      </c>
      <c r="E65" s="38">
        <v>2</v>
      </c>
      <c r="F65" s="25">
        <v>0</v>
      </c>
      <c r="G65" s="25">
        <f t="shared" si="0"/>
        <v>0</v>
      </c>
      <c r="H65" s="38">
        <v>44</v>
      </c>
      <c r="I65" s="25">
        <v>0</v>
      </c>
      <c r="J65" s="25">
        <f t="shared" si="1"/>
        <v>0</v>
      </c>
      <c r="K65" s="38">
        <v>5</v>
      </c>
      <c r="L65" s="25">
        <v>0</v>
      </c>
      <c r="M65" s="25">
        <f t="shared" si="2"/>
        <v>0</v>
      </c>
      <c r="N65" s="38">
        <f t="shared" si="3"/>
        <v>51</v>
      </c>
      <c r="O65" s="25">
        <v>0</v>
      </c>
      <c r="P65" s="25">
        <f t="shared" si="4"/>
        <v>0</v>
      </c>
      <c r="Q65" s="39" t="s">
        <v>236</v>
      </c>
    </row>
    <row r="66" spans="1:17" ht="28.8" x14ac:dyDescent="0.3">
      <c r="A66" s="38">
        <v>63</v>
      </c>
      <c r="B66" s="39" t="s">
        <v>141</v>
      </c>
      <c r="C66" s="38" t="s">
        <v>235</v>
      </c>
      <c r="D66" s="39" t="s">
        <v>143</v>
      </c>
      <c r="E66" s="38">
        <v>2</v>
      </c>
      <c r="F66" s="25">
        <v>0</v>
      </c>
      <c r="G66" s="25">
        <f t="shared" si="0"/>
        <v>0</v>
      </c>
      <c r="H66" s="38">
        <v>172</v>
      </c>
      <c r="I66" s="25">
        <v>0</v>
      </c>
      <c r="J66" s="25">
        <f t="shared" si="1"/>
        <v>0</v>
      </c>
      <c r="K66" s="38">
        <v>18</v>
      </c>
      <c r="L66" s="25">
        <v>0</v>
      </c>
      <c r="M66" s="25">
        <f t="shared" si="2"/>
        <v>0</v>
      </c>
      <c r="N66" s="38">
        <f t="shared" si="3"/>
        <v>192</v>
      </c>
      <c r="O66" s="25">
        <v>0</v>
      </c>
      <c r="P66" s="25">
        <f t="shared" si="4"/>
        <v>0</v>
      </c>
      <c r="Q66" s="39" t="s">
        <v>236</v>
      </c>
    </row>
    <row r="67" spans="1:17" ht="43.2" x14ac:dyDescent="0.3">
      <c r="A67" s="38">
        <v>64</v>
      </c>
      <c r="B67" s="39" t="s">
        <v>144</v>
      </c>
      <c r="C67" s="38" t="s">
        <v>237</v>
      </c>
      <c r="D67" s="39" t="s">
        <v>145</v>
      </c>
      <c r="E67" s="38">
        <v>1</v>
      </c>
      <c r="F67" s="25">
        <v>0</v>
      </c>
      <c r="G67" s="25">
        <f t="shared" si="0"/>
        <v>0</v>
      </c>
      <c r="H67" s="38">
        <v>86</v>
      </c>
      <c r="I67" s="25">
        <v>0</v>
      </c>
      <c r="J67" s="25">
        <f t="shared" si="1"/>
        <v>0</v>
      </c>
      <c r="K67" s="38">
        <v>9</v>
      </c>
      <c r="L67" s="25">
        <v>0</v>
      </c>
      <c r="M67" s="25">
        <f t="shared" si="2"/>
        <v>0</v>
      </c>
      <c r="N67" s="38">
        <f t="shared" si="3"/>
        <v>96</v>
      </c>
      <c r="O67" s="25">
        <v>0</v>
      </c>
      <c r="P67" s="25">
        <f t="shared" si="4"/>
        <v>0</v>
      </c>
      <c r="Q67" s="39" t="s">
        <v>238</v>
      </c>
    </row>
    <row r="68" spans="1:17" ht="28.8" x14ac:dyDescent="0.3">
      <c r="A68" s="38">
        <v>65</v>
      </c>
      <c r="B68" s="39" t="s">
        <v>144</v>
      </c>
      <c r="C68" s="38" t="s">
        <v>239</v>
      </c>
      <c r="D68" s="39" t="s">
        <v>146</v>
      </c>
      <c r="E68" s="38">
        <v>1</v>
      </c>
      <c r="F68" s="25">
        <v>0</v>
      </c>
      <c r="G68" s="25">
        <f t="shared" si="0"/>
        <v>0</v>
      </c>
      <c r="H68" s="38">
        <v>86</v>
      </c>
      <c r="I68" s="25">
        <v>0</v>
      </c>
      <c r="J68" s="25">
        <f t="shared" si="1"/>
        <v>0</v>
      </c>
      <c r="K68" s="38">
        <v>9</v>
      </c>
      <c r="L68" s="25">
        <v>0</v>
      </c>
      <c r="M68" s="25">
        <f t="shared" si="2"/>
        <v>0</v>
      </c>
      <c r="N68" s="38">
        <f t="shared" si="3"/>
        <v>96</v>
      </c>
      <c r="O68" s="25">
        <v>0</v>
      </c>
      <c r="P68" s="25">
        <f t="shared" si="4"/>
        <v>0</v>
      </c>
      <c r="Q68" s="39" t="s">
        <v>240</v>
      </c>
    </row>
    <row r="69" spans="1:17" x14ac:dyDescent="0.3">
      <c r="A69" s="38">
        <v>66</v>
      </c>
      <c r="B69" s="39" t="s">
        <v>144</v>
      </c>
      <c r="C69" s="38" t="s">
        <v>241</v>
      </c>
      <c r="D69" s="39" t="s">
        <v>147</v>
      </c>
      <c r="E69" s="38">
        <v>1</v>
      </c>
      <c r="F69" s="25">
        <v>0</v>
      </c>
      <c r="G69" s="25">
        <f t="shared" si="0"/>
        <v>0</v>
      </c>
      <c r="H69" s="38">
        <v>22</v>
      </c>
      <c r="I69" s="25">
        <v>0</v>
      </c>
      <c r="J69" s="25">
        <f t="shared" si="1"/>
        <v>0</v>
      </c>
      <c r="K69" s="38">
        <v>3</v>
      </c>
      <c r="L69" s="25">
        <v>0</v>
      </c>
      <c r="M69" s="25">
        <f t="shared" si="2"/>
        <v>0</v>
      </c>
      <c r="N69" s="38">
        <f t="shared" si="3"/>
        <v>26</v>
      </c>
      <c r="O69" s="25">
        <v>0</v>
      </c>
      <c r="P69" s="25">
        <f t="shared" si="4"/>
        <v>0</v>
      </c>
      <c r="Q69" s="39" t="s">
        <v>242</v>
      </c>
    </row>
    <row r="70" spans="1:17" ht="28.8" x14ac:dyDescent="0.3">
      <c r="A70" s="38">
        <v>67</v>
      </c>
      <c r="B70" s="39" t="s">
        <v>144</v>
      </c>
      <c r="C70" s="38" t="s">
        <v>243</v>
      </c>
      <c r="D70" s="39" t="s">
        <v>148</v>
      </c>
      <c r="E70" s="38">
        <v>4</v>
      </c>
      <c r="F70" s="25">
        <v>0</v>
      </c>
      <c r="G70" s="25">
        <f t="shared" si="0"/>
        <v>0</v>
      </c>
      <c r="H70" s="38">
        <v>594</v>
      </c>
      <c r="I70" s="25">
        <v>0</v>
      </c>
      <c r="J70" s="25">
        <f t="shared" si="1"/>
        <v>0</v>
      </c>
      <c r="K70" s="38">
        <v>60</v>
      </c>
      <c r="L70" s="25">
        <v>0</v>
      </c>
      <c r="M70" s="25">
        <f t="shared" si="2"/>
        <v>0</v>
      </c>
      <c r="N70" s="38">
        <f t="shared" si="3"/>
        <v>658</v>
      </c>
      <c r="O70" s="25">
        <v>0</v>
      </c>
      <c r="P70" s="25">
        <f t="shared" si="4"/>
        <v>0</v>
      </c>
      <c r="Q70" s="39" t="s">
        <v>244</v>
      </c>
    </row>
    <row r="71" spans="1:17" x14ac:dyDescent="0.3">
      <c r="A71" s="38">
        <v>68</v>
      </c>
      <c r="B71" s="39" t="s">
        <v>144</v>
      </c>
      <c r="C71" s="38" t="s">
        <v>245</v>
      </c>
      <c r="D71" s="39" t="s">
        <v>149</v>
      </c>
      <c r="E71" s="38">
        <v>1</v>
      </c>
      <c r="F71" s="25">
        <v>0</v>
      </c>
      <c r="G71" s="25">
        <f t="shared" si="0"/>
        <v>0</v>
      </c>
      <c r="H71" s="38">
        <v>21</v>
      </c>
      <c r="I71" s="25">
        <v>0</v>
      </c>
      <c r="J71" s="25">
        <f t="shared" si="1"/>
        <v>0</v>
      </c>
      <c r="K71" s="38">
        <v>3</v>
      </c>
      <c r="L71" s="25">
        <v>0</v>
      </c>
      <c r="M71" s="25">
        <f t="shared" si="2"/>
        <v>0</v>
      </c>
      <c r="N71" s="38">
        <f t="shared" si="3"/>
        <v>25</v>
      </c>
      <c r="O71" s="25">
        <v>0</v>
      </c>
      <c r="P71" s="25">
        <f t="shared" si="4"/>
        <v>0</v>
      </c>
      <c r="Q71" s="39" t="s">
        <v>246</v>
      </c>
    </row>
    <row r="72" spans="1:17" x14ac:dyDescent="0.3">
      <c r="A72" s="38">
        <v>69</v>
      </c>
      <c r="B72" s="39" t="s">
        <v>144</v>
      </c>
      <c r="C72" s="38" t="s">
        <v>247</v>
      </c>
      <c r="D72" s="39" t="s">
        <v>149</v>
      </c>
      <c r="E72" s="38">
        <v>0</v>
      </c>
      <c r="F72" s="25">
        <v>0</v>
      </c>
      <c r="G72" s="25">
        <f t="shared" si="0"/>
        <v>0</v>
      </c>
      <c r="H72" s="38">
        <v>1</v>
      </c>
      <c r="I72" s="25">
        <v>0</v>
      </c>
      <c r="J72" s="25">
        <f t="shared" si="1"/>
        <v>0</v>
      </c>
      <c r="K72" s="38">
        <v>1</v>
      </c>
      <c r="L72" s="25">
        <v>0</v>
      </c>
      <c r="M72" s="25">
        <f t="shared" si="2"/>
        <v>0</v>
      </c>
      <c r="N72" s="38">
        <f t="shared" si="3"/>
        <v>2</v>
      </c>
      <c r="O72" s="25">
        <v>0</v>
      </c>
      <c r="P72" s="25">
        <f t="shared" si="4"/>
        <v>0</v>
      </c>
      <c r="Q72" s="39" t="s">
        <v>248</v>
      </c>
    </row>
    <row r="73" spans="1:17" x14ac:dyDescent="0.3">
      <c r="A73" s="38">
        <v>70</v>
      </c>
      <c r="B73" s="39" t="s">
        <v>144</v>
      </c>
      <c r="C73" s="38" t="s">
        <v>249</v>
      </c>
      <c r="D73" s="40" t="s">
        <v>150</v>
      </c>
      <c r="E73" s="38">
        <v>1</v>
      </c>
      <c r="F73" s="25">
        <v>0</v>
      </c>
      <c r="G73" s="25">
        <f t="shared" si="0"/>
        <v>0</v>
      </c>
      <c r="H73" s="38">
        <v>86</v>
      </c>
      <c r="I73" s="25">
        <v>0</v>
      </c>
      <c r="J73" s="25">
        <f t="shared" si="1"/>
        <v>0</v>
      </c>
      <c r="K73" s="38">
        <v>9</v>
      </c>
      <c r="L73" s="25">
        <v>0</v>
      </c>
      <c r="M73" s="25">
        <f t="shared" si="2"/>
        <v>0</v>
      </c>
      <c r="N73" s="38">
        <f t="shared" si="3"/>
        <v>96</v>
      </c>
      <c r="O73" s="25">
        <v>0</v>
      </c>
      <c r="P73" s="25">
        <f t="shared" si="4"/>
        <v>0</v>
      </c>
      <c r="Q73" s="39" t="s">
        <v>250</v>
      </c>
    </row>
    <row r="74" spans="1:17" ht="28.8" x14ac:dyDescent="0.3">
      <c r="A74" s="38">
        <v>71</v>
      </c>
      <c r="B74" s="39" t="s">
        <v>144</v>
      </c>
      <c r="C74" s="38" t="s">
        <v>245</v>
      </c>
      <c r="D74" s="39" t="s">
        <v>151</v>
      </c>
      <c r="E74" s="38">
        <v>1</v>
      </c>
      <c r="F74" s="25">
        <v>0</v>
      </c>
      <c r="G74" s="25">
        <f t="shared" si="0"/>
        <v>0</v>
      </c>
      <c r="H74" s="38">
        <v>22</v>
      </c>
      <c r="I74" s="25">
        <v>0</v>
      </c>
      <c r="J74" s="25">
        <f t="shared" si="1"/>
        <v>0</v>
      </c>
      <c r="K74" s="38">
        <v>3</v>
      </c>
      <c r="L74" s="25">
        <v>0</v>
      </c>
      <c r="M74" s="25">
        <f t="shared" si="2"/>
        <v>0</v>
      </c>
      <c r="N74" s="38">
        <f t="shared" si="3"/>
        <v>26</v>
      </c>
      <c r="O74" s="25">
        <v>0</v>
      </c>
      <c r="P74" s="25">
        <f t="shared" si="4"/>
        <v>0</v>
      </c>
      <c r="Q74" s="39" t="s">
        <v>251</v>
      </c>
    </row>
    <row r="75" spans="1:17" x14ac:dyDescent="0.3">
      <c r="A75" s="38">
        <v>72</v>
      </c>
      <c r="B75" s="39" t="s">
        <v>152</v>
      </c>
      <c r="C75" s="38" t="s">
        <v>252</v>
      </c>
      <c r="D75" s="39" t="s">
        <v>153</v>
      </c>
      <c r="E75" s="38">
        <v>4</v>
      </c>
      <c r="F75" s="25">
        <v>0</v>
      </c>
      <c r="G75" s="25">
        <f t="shared" si="0"/>
        <v>0</v>
      </c>
      <c r="H75" s="38">
        <v>530</v>
      </c>
      <c r="I75" s="25">
        <v>0</v>
      </c>
      <c r="J75" s="25">
        <f t="shared" si="1"/>
        <v>0</v>
      </c>
      <c r="K75" s="38">
        <v>53</v>
      </c>
      <c r="L75" s="25">
        <v>0</v>
      </c>
      <c r="M75" s="25">
        <f t="shared" si="2"/>
        <v>0</v>
      </c>
      <c r="N75" s="38">
        <f t="shared" si="3"/>
        <v>587</v>
      </c>
      <c r="O75" s="25">
        <v>0</v>
      </c>
      <c r="P75" s="25">
        <f t="shared" si="4"/>
        <v>0</v>
      </c>
      <c r="Q75" s="39" t="s">
        <v>253</v>
      </c>
    </row>
    <row r="76" spans="1:17" x14ac:dyDescent="0.3">
      <c r="A76" s="36"/>
      <c r="B76" s="35"/>
      <c r="C76" s="36"/>
      <c r="D76" s="44" t="s">
        <v>39</v>
      </c>
      <c r="E76" s="35"/>
      <c r="F76" s="35"/>
      <c r="G76" s="45">
        <f>SUM(G4:G75)</f>
        <v>0</v>
      </c>
      <c r="H76" s="36"/>
      <c r="I76" s="35"/>
      <c r="J76" s="45">
        <f>SUM(J4:J75)</f>
        <v>0</v>
      </c>
      <c r="K76" s="36"/>
      <c r="L76" s="35"/>
      <c r="M76" s="45">
        <f>SUM(M4:M75)</f>
        <v>0</v>
      </c>
      <c r="N76" s="36"/>
      <c r="O76" s="35"/>
      <c r="P76" s="45">
        <f>SUM(P4:P75)</f>
        <v>0</v>
      </c>
      <c r="Q76" s="35"/>
    </row>
    <row r="78" spans="1:17" ht="15.6" x14ac:dyDescent="0.3">
      <c r="A78" s="18" t="s">
        <v>256</v>
      </c>
    </row>
    <row r="79" spans="1:17" ht="12.75" customHeight="1" x14ac:dyDescent="0.3">
      <c r="A79" s="51" t="s">
        <v>32</v>
      </c>
      <c r="B79" s="51" t="s">
        <v>33</v>
      </c>
      <c r="C79" s="51" t="s">
        <v>34</v>
      </c>
      <c r="D79" s="51" t="s">
        <v>35</v>
      </c>
      <c r="E79" s="51" t="s">
        <v>36</v>
      </c>
      <c r="F79" s="51"/>
      <c r="G79" s="51"/>
      <c r="H79" s="51" t="s">
        <v>37</v>
      </c>
      <c r="I79" s="51"/>
      <c r="J79" s="51"/>
      <c r="K79" s="51" t="s">
        <v>38</v>
      </c>
      <c r="L79" s="51"/>
      <c r="M79" s="51"/>
      <c r="N79" s="51" t="s">
        <v>39</v>
      </c>
      <c r="O79" s="51"/>
      <c r="P79" s="51"/>
      <c r="Q79" s="51" t="s">
        <v>40</v>
      </c>
    </row>
    <row r="80" spans="1:17" ht="26.4" x14ac:dyDescent="0.3">
      <c r="A80" s="51"/>
      <c r="B80" s="51"/>
      <c r="C80" s="51"/>
      <c r="D80" s="51"/>
      <c r="E80" s="32" t="s">
        <v>41</v>
      </c>
      <c r="F80" s="32" t="s">
        <v>42</v>
      </c>
      <c r="G80" s="32" t="s">
        <v>43</v>
      </c>
      <c r="H80" s="32" t="s">
        <v>41</v>
      </c>
      <c r="I80" s="32" t="s">
        <v>42</v>
      </c>
      <c r="J80" s="32" t="s">
        <v>43</v>
      </c>
      <c r="K80" s="32" t="s">
        <v>41</v>
      </c>
      <c r="L80" s="32" t="s">
        <v>42</v>
      </c>
      <c r="M80" s="32" t="s">
        <v>43</v>
      </c>
      <c r="N80" s="32" t="s">
        <v>41</v>
      </c>
      <c r="O80" s="32" t="s">
        <v>42</v>
      </c>
      <c r="P80" s="32" t="s">
        <v>43</v>
      </c>
      <c r="Q80" s="51"/>
    </row>
    <row r="81" spans="1:17" ht="57.6" x14ac:dyDescent="0.3">
      <c r="A81" s="23">
        <f>A75+1</f>
        <v>73</v>
      </c>
      <c r="B81" s="5" t="s">
        <v>154</v>
      </c>
      <c r="C81" s="23" t="s">
        <v>155</v>
      </c>
      <c r="D81" s="5" t="s">
        <v>156</v>
      </c>
      <c r="E81" s="23">
        <v>3</v>
      </c>
      <c r="F81" s="33" t="s">
        <v>257</v>
      </c>
      <c r="G81" s="33" t="s">
        <v>257</v>
      </c>
      <c r="H81" s="23">
        <v>278</v>
      </c>
      <c r="I81" s="33" t="s">
        <v>257</v>
      </c>
      <c r="J81" s="33" t="s">
        <v>257</v>
      </c>
      <c r="K81" s="23">
        <v>28</v>
      </c>
      <c r="L81" s="33" t="s">
        <v>257</v>
      </c>
      <c r="M81" s="33" t="s">
        <v>257</v>
      </c>
      <c r="N81" s="23">
        <f>SUM(K81,H81,E81)</f>
        <v>309</v>
      </c>
      <c r="O81" s="33" t="s">
        <v>257</v>
      </c>
      <c r="P81" s="33" t="s">
        <v>257</v>
      </c>
      <c r="Q81" s="28" t="s">
        <v>161</v>
      </c>
    </row>
    <row r="82" spans="1:17" ht="57.6" x14ac:dyDescent="0.3">
      <c r="A82" s="23">
        <f t="shared" ref="A82:A91" si="60">A81+1</f>
        <v>74</v>
      </c>
      <c r="B82" s="5" t="s">
        <v>154</v>
      </c>
      <c r="C82" s="23" t="s">
        <v>157</v>
      </c>
      <c r="D82" s="5" t="s">
        <v>156</v>
      </c>
      <c r="E82" s="23">
        <v>3</v>
      </c>
      <c r="F82" s="33" t="s">
        <v>257</v>
      </c>
      <c r="G82" s="33" t="s">
        <v>257</v>
      </c>
      <c r="H82" s="23">
        <v>278</v>
      </c>
      <c r="I82" s="33" t="s">
        <v>257</v>
      </c>
      <c r="J82" s="33" t="s">
        <v>257</v>
      </c>
      <c r="K82" s="23">
        <v>28</v>
      </c>
      <c r="L82" s="33" t="s">
        <v>257</v>
      </c>
      <c r="M82" s="33" t="s">
        <v>257</v>
      </c>
      <c r="N82" s="23">
        <f>SUM(K82,H82,E82)</f>
        <v>309</v>
      </c>
      <c r="O82" s="33" t="s">
        <v>257</v>
      </c>
      <c r="P82" s="33" t="s">
        <v>257</v>
      </c>
      <c r="Q82" s="28" t="s">
        <v>161</v>
      </c>
    </row>
    <row r="83" spans="1:17" ht="57.6" x14ac:dyDescent="0.3">
      <c r="A83" s="23">
        <f t="shared" si="60"/>
        <v>75</v>
      </c>
      <c r="B83" s="5" t="s">
        <v>158</v>
      </c>
      <c r="C83" s="23" t="s">
        <v>159</v>
      </c>
      <c r="D83" s="5" t="s">
        <v>160</v>
      </c>
      <c r="E83" s="23">
        <v>2</v>
      </c>
      <c r="F83" s="33" t="s">
        <v>257</v>
      </c>
      <c r="G83" s="33" t="s">
        <v>257</v>
      </c>
      <c r="H83" s="23">
        <v>256</v>
      </c>
      <c r="I83" s="33" t="s">
        <v>257</v>
      </c>
      <c r="J83" s="33" t="s">
        <v>257</v>
      </c>
      <c r="K83" s="23">
        <v>26</v>
      </c>
      <c r="L83" s="33" t="s">
        <v>257</v>
      </c>
      <c r="M83" s="33" t="s">
        <v>257</v>
      </c>
      <c r="N83" s="23">
        <f>SUM(K83,H83,E83)</f>
        <v>284</v>
      </c>
      <c r="O83" s="33" t="s">
        <v>257</v>
      </c>
      <c r="P83" s="33" t="s">
        <v>257</v>
      </c>
      <c r="Q83" s="5" t="s">
        <v>161</v>
      </c>
    </row>
    <row r="84" spans="1:17" ht="57.6" x14ac:dyDescent="0.3">
      <c r="A84" s="23">
        <f t="shared" si="60"/>
        <v>76</v>
      </c>
      <c r="B84" s="5" t="s">
        <v>158</v>
      </c>
      <c r="C84" s="23" t="s">
        <v>162</v>
      </c>
      <c r="D84" s="5" t="s">
        <v>163</v>
      </c>
      <c r="E84" s="23">
        <v>3</v>
      </c>
      <c r="F84" s="33" t="s">
        <v>257</v>
      </c>
      <c r="G84" s="33" t="s">
        <v>257</v>
      </c>
      <c r="H84" s="23">
        <v>654</v>
      </c>
      <c r="I84" s="33" t="s">
        <v>257</v>
      </c>
      <c r="J84" s="33" t="s">
        <v>257</v>
      </c>
      <c r="K84" s="23">
        <v>66</v>
      </c>
      <c r="L84" s="33" t="s">
        <v>257</v>
      </c>
      <c r="M84" s="33" t="s">
        <v>257</v>
      </c>
      <c r="N84" s="23">
        <f>SUM(K84,H84,E84)</f>
        <v>723</v>
      </c>
      <c r="O84" s="33" t="s">
        <v>257</v>
      </c>
      <c r="P84" s="33" t="s">
        <v>257</v>
      </c>
      <c r="Q84" s="5" t="s">
        <v>161</v>
      </c>
    </row>
    <row r="85" spans="1:17" ht="158.4" x14ac:dyDescent="0.3">
      <c r="A85" s="23">
        <f t="shared" si="60"/>
        <v>77</v>
      </c>
      <c r="B85" s="5" t="s">
        <v>158</v>
      </c>
      <c r="C85" s="23" t="s">
        <v>254</v>
      </c>
      <c r="D85" s="5" t="s">
        <v>164</v>
      </c>
      <c r="E85" s="23">
        <v>3</v>
      </c>
      <c r="F85" s="33" t="s">
        <v>257</v>
      </c>
      <c r="G85" s="33" t="s">
        <v>257</v>
      </c>
      <c r="H85" s="23">
        <v>654</v>
      </c>
      <c r="I85" s="33" t="s">
        <v>257</v>
      </c>
      <c r="J85" s="33" t="s">
        <v>257</v>
      </c>
      <c r="K85" s="23">
        <v>66</v>
      </c>
      <c r="L85" s="33" t="s">
        <v>257</v>
      </c>
      <c r="M85" s="33" t="s">
        <v>257</v>
      </c>
      <c r="N85" s="23">
        <f>SUM(K85,H85,E85)</f>
        <v>723</v>
      </c>
      <c r="O85" s="33" t="s">
        <v>257</v>
      </c>
      <c r="P85" s="33" t="s">
        <v>257</v>
      </c>
      <c r="Q85" s="5" t="s">
        <v>255</v>
      </c>
    </row>
    <row r="86" spans="1:17" ht="158.4" x14ac:dyDescent="0.3">
      <c r="A86" s="23">
        <f t="shared" si="60"/>
        <v>78</v>
      </c>
      <c r="B86" s="5" t="s">
        <v>158</v>
      </c>
      <c r="C86" s="23" t="s">
        <v>254</v>
      </c>
      <c r="D86" s="5" t="s">
        <v>165</v>
      </c>
      <c r="E86" s="23">
        <v>2</v>
      </c>
      <c r="F86" s="33" t="s">
        <v>257</v>
      </c>
      <c r="G86" s="33" t="s">
        <v>257</v>
      </c>
      <c r="H86" s="23">
        <v>256</v>
      </c>
      <c r="I86" s="33" t="s">
        <v>257</v>
      </c>
      <c r="J86" s="33" t="s">
        <v>257</v>
      </c>
      <c r="K86" s="23">
        <v>26</v>
      </c>
      <c r="L86" s="33" t="s">
        <v>257</v>
      </c>
      <c r="M86" s="33" t="s">
        <v>257</v>
      </c>
      <c r="N86" s="23">
        <f t="shared" ref="N86" si="61">SUM(K86,H86,E86)</f>
        <v>284</v>
      </c>
      <c r="O86" s="33" t="s">
        <v>257</v>
      </c>
      <c r="P86" s="33" t="s">
        <v>257</v>
      </c>
      <c r="Q86" s="5" t="s">
        <v>255</v>
      </c>
    </row>
    <row r="87" spans="1:17" ht="28.8" x14ac:dyDescent="0.3">
      <c r="A87" s="23">
        <f t="shared" si="60"/>
        <v>79</v>
      </c>
      <c r="B87" s="5" t="s">
        <v>166</v>
      </c>
      <c r="C87" s="23" t="s">
        <v>167</v>
      </c>
      <c r="D87" s="5" t="s">
        <v>168</v>
      </c>
      <c r="E87" s="23" t="s">
        <v>257</v>
      </c>
      <c r="F87" s="33" t="s">
        <v>257</v>
      </c>
      <c r="G87" s="33" t="s">
        <v>257</v>
      </c>
      <c r="H87" s="23" t="s">
        <v>257</v>
      </c>
      <c r="I87" s="33" t="s">
        <v>257</v>
      </c>
      <c r="J87" s="33" t="s">
        <v>257</v>
      </c>
      <c r="K87" s="23" t="s">
        <v>257</v>
      </c>
      <c r="L87" s="33" t="s">
        <v>257</v>
      </c>
      <c r="M87" s="33" t="s">
        <v>257</v>
      </c>
      <c r="N87" s="23" t="s">
        <v>257</v>
      </c>
      <c r="O87" s="33" t="s">
        <v>257</v>
      </c>
      <c r="P87" s="33" t="s">
        <v>257</v>
      </c>
      <c r="Q87" s="5" t="s">
        <v>169</v>
      </c>
    </row>
    <row r="88" spans="1:17" ht="28.8" x14ac:dyDescent="0.3">
      <c r="A88" s="23">
        <f t="shared" si="60"/>
        <v>80</v>
      </c>
      <c r="B88" s="5" t="s">
        <v>166</v>
      </c>
      <c r="C88" s="23" t="s">
        <v>170</v>
      </c>
      <c r="D88" s="5" t="s">
        <v>171</v>
      </c>
      <c r="E88" s="23" t="s">
        <v>257</v>
      </c>
      <c r="F88" s="33" t="s">
        <v>257</v>
      </c>
      <c r="G88" s="33" t="s">
        <v>257</v>
      </c>
      <c r="H88" s="23" t="s">
        <v>257</v>
      </c>
      <c r="I88" s="33" t="s">
        <v>257</v>
      </c>
      <c r="J88" s="33" t="s">
        <v>257</v>
      </c>
      <c r="K88" s="23" t="s">
        <v>257</v>
      </c>
      <c r="L88" s="33" t="s">
        <v>257</v>
      </c>
      <c r="M88" s="33" t="s">
        <v>257</v>
      </c>
      <c r="N88" s="23" t="s">
        <v>257</v>
      </c>
      <c r="O88" s="33" t="s">
        <v>257</v>
      </c>
      <c r="P88" s="33" t="s">
        <v>257</v>
      </c>
      <c r="Q88" s="5" t="s">
        <v>169</v>
      </c>
    </row>
    <row r="89" spans="1:17" ht="28.8" x14ac:dyDescent="0.3">
      <c r="A89" s="23">
        <f t="shared" si="60"/>
        <v>81</v>
      </c>
      <c r="B89" s="5" t="s">
        <v>166</v>
      </c>
      <c r="C89" s="23" t="s">
        <v>172</v>
      </c>
      <c r="D89" s="5" t="s">
        <v>173</v>
      </c>
      <c r="E89" s="23" t="s">
        <v>257</v>
      </c>
      <c r="F89" s="33" t="s">
        <v>257</v>
      </c>
      <c r="G89" s="33" t="s">
        <v>257</v>
      </c>
      <c r="H89" s="23" t="s">
        <v>257</v>
      </c>
      <c r="I89" s="33" t="s">
        <v>257</v>
      </c>
      <c r="J89" s="33" t="s">
        <v>257</v>
      </c>
      <c r="K89" s="23" t="s">
        <v>257</v>
      </c>
      <c r="L89" s="33" t="s">
        <v>257</v>
      </c>
      <c r="M89" s="33" t="s">
        <v>257</v>
      </c>
      <c r="N89" s="23" t="s">
        <v>257</v>
      </c>
      <c r="O89" s="33" t="s">
        <v>257</v>
      </c>
      <c r="P89" s="33" t="s">
        <v>257</v>
      </c>
      <c r="Q89" s="5" t="s">
        <v>169</v>
      </c>
    </row>
    <row r="90" spans="1:17" ht="28.8" x14ac:dyDescent="0.3">
      <c r="A90" s="23">
        <f t="shared" si="60"/>
        <v>82</v>
      </c>
      <c r="B90" s="5" t="s">
        <v>166</v>
      </c>
      <c r="C90" s="23" t="s">
        <v>174</v>
      </c>
      <c r="D90" s="5" t="s">
        <v>175</v>
      </c>
      <c r="E90" s="23" t="s">
        <v>257</v>
      </c>
      <c r="F90" s="33" t="s">
        <v>257</v>
      </c>
      <c r="G90" s="33" t="s">
        <v>257</v>
      </c>
      <c r="H90" s="23" t="s">
        <v>257</v>
      </c>
      <c r="I90" s="33" t="s">
        <v>257</v>
      </c>
      <c r="J90" s="33" t="s">
        <v>257</v>
      </c>
      <c r="K90" s="23" t="s">
        <v>257</v>
      </c>
      <c r="L90" s="33" t="s">
        <v>257</v>
      </c>
      <c r="M90" s="33" t="s">
        <v>257</v>
      </c>
      <c r="N90" s="23" t="s">
        <v>257</v>
      </c>
      <c r="O90" s="33" t="s">
        <v>257</v>
      </c>
      <c r="P90" s="33" t="s">
        <v>257</v>
      </c>
      <c r="Q90" s="5" t="s">
        <v>169</v>
      </c>
    </row>
    <row r="91" spans="1:17" ht="28.8" x14ac:dyDescent="0.3">
      <c r="A91" s="23">
        <f t="shared" si="60"/>
        <v>83</v>
      </c>
      <c r="B91" s="5" t="s">
        <v>176</v>
      </c>
      <c r="C91" s="23" t="s">
        <v>177</v>
      </c>
      <c r="D91" s="5" t="s">
        <v>178</v>
      </c>
      <c r="E91" s="23" t="s">
        <v>257</v>
      </c>
      <c r="F91" s="33" t="s">
        <v>257</v>
      </c>
      <c r="G91" s="33" t="s">
        <v>257</v>
      </c>
      <c r="H91" s="23" t="s">
        <v>257</v>
      </c>
      <c r="I91" s="33" t="s">
        <v>257</v>
      </c>
      <c r="J91" s="33" t="s">
        <v>257</v>
      </c>
      <c r="K91" s="23" t="s">
        <v>257</v>
      </c>
      <c r="L91" s="33" t="s">
        <v>257</v>
      </c>
      <c r="M91" s="33" t="s">
        <v>257</v>
      </c>
      <c r="N91" s="23" t="s">
        <v>257</v>
      </c>
      <c r="O91" s="33" t="s">
        <v>257</v>
      </c>
      <c r="P91" s="33" t="s">
        <v>257</v>
      </c>
      <c r="Q91" s="28" t="s">
        <v>169</v>
      </c>
    </row>
    <row r="92" spans="1:17" ht="28.8" x14ac:dyDescent="0.3">
      <c r="A92" s="23">
        <f t="shared" ref="A92:A96" si="62">A91+1</f>
        <v>84</v>
      </c>
      <c r="B92" s="5" t="s">
        <v>179</v>
      </c>
      <c r="C92" s="23" t="s">
        <v>180</v>
      </c>
      <c r="D92" s="5" t="s">
        <v>181</v>
      </c>
      <c r="E92" s="23" t="s">
        <v>257</v>
      </c>
      <c r="F92" s="33" t="s">
        <v>257</v>
      </c>
      <c r="G92" s="33" t="s">
        <v>257</v>
      </c>
      <c r="H92" s="23" t="s">
        <v>257</v>
      </c>
      <c r="I92" s="33" t="s">
        <v>257</v>
      </c>
      <c r="J92" s="33" t="s">
        <v>257</v>
      </c>
      <c r="K92" s="23" t="s">
        <v>257</v>
      </c>
      <c r="L92" s="33" t="s">
        <v>257</v>
      </c>
      <c r="M92" s="33" t="s">
        <v>257</v>
      </c>
      <c r="N92" s="23" t="s">
        <v>257</v>
      </c>
      <c r="O92" s="33" t="s">
        <v>257</v>
      </c>
      <c r="P92" s="33" t="s">
        <v>257</v>
      </c>
      <c r="Q92" s="28" t="s">
        <v>169</v>
      </c>
    </row>
    <row r="93" spans="1:17" ht="28.8" x14ac:dyDescent="0.3">
      <c r="A93" s="23">
        <f t="shared" si="62"/>
        <v>85</v>
      </c>
      <c r="B93" s="5" t="s">
        <v>179</v>
      </c>
      <c r="C93" s="23" t="s">
        <v>182</v>
      </c>
      <c r="D93" s="5" t="s">
        <v>183</v>
      </c>
      <c r="E93" s="23" t="s">
        <v>257</v>
      </c>
      <c r="F93" s="33" t="s">
        <v>257</v>
      </c>
      <c r="G93" s="33" t="s">
        <v>257</v>
      </c>
      <c r="H93" s="23" t="s">
        <v>257</v>
      </c>
      <c r="I93" s="33" t="s">
        <v>257</v>
      </c>
      <c r="J93" s="33" t="s">
        <v>257</v>
      </c>
      <c r="K93" s="23" t="s">
        <v>257</v>
      </c>
      <c r="L93" s="33" t="s">
        <v>257</v>
      </c>
      <c r="M93" s="33" t="s">
        <v>257</v>
      </c>
      <c r="N93" s="23" t="s">
        <v>257</v>
      </c>
      <c r="O93" s="33" t="s">
        <v>257</v>
      </c>
      <c r="P93" s="33" t="s">
        <v>257</v>
      </c>
      <c r="Q93" s="28" t="s">
        <v>169</v>
      </c>
    </row>
    <row r="94" spans="1:17" ht="28.8" x14ac:dyDescent="0.3">
      <c r="A94" s="23">
        <f t="shared" si="62"/>
        <v>86</v>
      </c>
      <c r="B94" s="5" t="s">
        <v>179</v>
      </c>
      <c r="C94" s="23" t="s">
        <v>184</v>
      </c>
      <c r="D94" s="5" t="s">
        <v>185</v>
      </c>
      <c r="E94" s="23" t="s">
        <v>257</v>
      </c>
      <c r="F94" s="33" t="s">
        <v>257</v>
      </c>
      <c r="G94" s="33" t="s">
        <v>257</v>
      </c>
      <c r="H94" s="23" t="s">
        <v>257</v>
      </c>
      <c r="I94" s="33" t="s">
        <v>257</v>
      </c>
      <c r="J94" s="33" t="s">
        <v>257</v>
      </c>
      <c r="K94" s="23" t="s">
        <v>257</v>
      </c>
      <c r="L94" s="33" t="s">
        <v>257</v>
      </c>
      <c r="M94" s="33" t="s">
        <v>257</v>
      </c>
      <c r="N94" s="23" t="s">
        <v>257</v>
      </c>
      <c r="O94" s="33" t="s">
        <v>257</v>
      </c>
      <c r="P94" s="33" t="s">
        <v>257</v>
      </c>
      <c r="Q94" s="28" t="s">
        <v>169</v>
      </c>
    </row>
    <row r="95" spans="1:17" ht="28.8" x14ac:dyDescent="0.3">
      <c r="A95" s="23">
        <f t="shared" si="62"/>
        <v>87</v>
      </c>
      <c r="B95" s="5" t="s">
        <v>186</v>
      </c>
      <c r="C95" s="23" t="s">
        <v>187</v>
      </c>
      <c r="D95" s="5" t="s">
        <v>188</v>
      </c>
      <c r="E95" s="23" t="s">
        <v>257</v>
      </c>
      <c r="F95" s="33" t="s">
        <v>257</v>
      </c>
      <c r="G95" s="33" t="s">
        <v>257</v>
      </c>
      <c r="H95" s="23" t="s">
        <v>257</v>
      </c>
      <c r="I95" s="33" t="s">
        <v>257</v>
      </c>
      <c r="J95" s="33" t="s">
        <v>257</v>
      </c>
      <c r="K95" s="23" t="s">
        <v>257</v>
      </c>
      <c r="L95" s="33" t="s">
        <v>257</v>
      </c>
      <c r="M95" s="33" t="s">
        <v>257</v>
      </c>
      <c r="N95" s="23" t="s">
        <v>257</v>
      </c>
      <c r="O95" s="33" t="s">
        <v>257</v>
      </c>
      <c r="P95" s="33" t="s">
        <v>257</v>
      </c>
      <c r="Q95" s="28" t="s">
        <v>169</v>
      </c>
    </row>
    <row r="96" spans="1:17" ht="28.8" x14ac:dyDescent="0.3">
      <c r="A96" s="23">
        <f t="shared" si="62"/>
        <v>88</v>
      </c>
      <c r="B96" s="5" t="s">
        <v>186</v>
      </c>
      <c r="C96" s="23" t="s">
        <v>189</v>
      </c>
      <c r="D96" s="5" t="s">
        <v>190</v>
      </c>
      <c r="E96" s="23" t="s">
        <v>257</v>
      </c>
      <c r="F96" s="33" t="s">
        <v>257</v>
      </c>
      <c r="G96" s="33" t="s">
        <v>257</v>
      </c>
      <c r="H96" s="23" t="s">
        <v>257</v>
      </c>
      <c r="I96" s="33" t="s">
        <v>257</v>
      </c>
      <c r="J96" s="33" t="s">
        <v>257</v>
      </c>
      <c r="K96" s="23" t="s">
        <v>257</v>
      </c>
      <c r="L96" s="33" t="s">
        <v>257</v>
      </c>
      <c r="M96" s="33" t="s">
        <v>257</v>
      </c>
      <c r="N96" s="23" t="s">
        <v>257</v>
      </c>
      <c r="O96" s="33" t="s">
        <v>257</v>
      </c>
      <c r="P96" s="33" t="s">
        <v>257</v>
      </c>
      <c r="Q96" s="28" t="s">
        <v>169</v>
      </c>
    </row>
  </sheetData>
  <mergeCells count="18">
    <mergeCell ref="H79:J79"/>
    <mergeCell ref="K79:M79"/>
    <mergeCell ref="N79:P79"/>
    <mergeCell ref="Q79:Q80"/>
    <mergeCell ref="A79:A80"/>
    <mergeCell ref="B79:B80"/>
    <mergeCell ref="C79:C80"/>
    <mergeCell ref="D79:D80"/>
    <mergeCell ref="E79:G79"/>
    <mergeCell ref="H2:J2"/>
    <mergeCell ref="K2:M2"/>
    <mergeCell ref="N2:P2"/>
    <mergeCell ref="Q2:Q3"/>
    <mergeCell ref="A2:A3"/>
    <mergeCell ref="B2:B3"/>
    <mergeCell ref="C2:C3"/>
    <mergeCell ref="D2:D3"/>
    <mergeCell ref="E2:G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D990C-02FE-4AC8-B815-CF718E07BF9C}">
  <dimension ref="A1:Q29"/>
  <sheetViews>
    <sheetView zoomScaleNormal="100" workbookViewId="0">
      <pane xSplit="4" ySplit="3" topLeftCell="E4" activePane="bottomRight" state="frozen"/>
      <selection pane="topRight" activeCell="E1" sqref="E1"/>
      <selection pane="bottomLeft" activeCell="A4" sqref="A4"/>
      <selection pane="bottomRight" activeCell="E4" sqref="E4"/>
    </sheetView>
  </sheetViews>
  <sheetFormatPr defaultColWidth="7.5546875" defaultRowHeight="14.4" x14ac:dyDescent="0.3"/>
  <cols>
    <col min="1" max="1" width="6.33203125" style="20" customWidth="1"/>
    <col min="2" max="2" width="12.33203125" style="19" bestFit="1" customWidth="1"/>
    <col min="3" max="3" width="7.109375" style="19" customWidth="1"/>
    <col min="4" max="4" width="32.88671875" style="19" bestFit="1" customWidth="1"/>
    <col min="5" max="5" width="4.77734375" style="20" bestFit="1" customWidth="1"/>
    <col min="6" max="7" width="6.6640625" style="19" bestFit="1" customWidth="1"/>
    <col min="8" max="8" width="5.33203125" style="20" bestFit="1" customWidth="1"/>
    <col min="9" max="10" width="6.6640625" style="19" bestFit="1" customWidth="1"/>
    <col min="11" max="11" width="5.33203125" style="20" bestFit="1" customWidth="1"/>
    <col min="12" max="13" width="6.6640625" style="19" bestFit="1" customWidth="1"/>
    <col min="14" max="14" width="5.33203125" style="20" bestFit="1" customWidth="1"/>
    <col min="15" max="16" width="6.6640625" style="19" bestFit="1" customWidth="1"/>
    <col min="17" max="17" width="12.6640625" style="19" bestFit="1" customWidth="1"/>
    <col min="18" max="16384" width="7.5546875" style="19"/>
  </cols>
  <sheetData>
    <row r="1" spans="1:17" ht="15.6" x14ac:dyDescent="0.3">
      <c r="A1" s="18" t="s">
        <v>258</v>
      </c>
    </row>
    <row r="2" spans="1:17" s="21" customFormat="1" ht="12.75" customHeight="1" x14ac:dyDescent="0.3">
      <c r="A2" s="51" t="s">
        <v>32</v>
      </c>
      <c r="B2" s="51" t="s">
        <v>33</v>
      </c>
      <c r="C2" s="51" t="s">
        <v>34</v>
      </c>
      <c r="D2" s="51" t="s">
        <v>35</v>
      </c>
      <c r="E2" s="51" t="s">
        <v>36</v>
      </c>
      <c r="F2" s="51"/>
      <c r="G2" s="51"/>
      <c r="H2" s="51" t="s">
        <v>37</v>
      </c>
      <c r="I2" s="51"/>
      <c r="J2" s="51"/>
      <c r="K2" s="51" t="s">
        <v>38</v>
      </c>
      <c r="L2" s="51"/>
      <c r="M2" s="51"/>
      <c r="N2" s="51" t="s">
        <v>39</v>
      </c>
      <c r="O2" s="51"/>
      <c r="P2" s="51"/>
      <c r="Q2" s="51" t="s">
        <v>40</v>
      </c>
    </row>
    <row r="3" spans="1:17" s="22" customFormat="1" ht="39.6" x14ac:dyDescent="0.3">
      <c r="A3" s="51"/>
      <c r="B3" s="51"/>
      <c r="C3" s="51"/>
      <c r="D3" s="51"/>
      <c r="E3" s="32" t="s">
        <v>41</v>
      </c>
      <c r="F3" s="32" t="s">
        <v>42</v>
      </c>
      <c r="G3" s="32" t="s">
        <v>43</v>
      </c>
      <c r="H3" s="32" t="s">
        <v>41</v>
      </c>
      <c r="I3" s="32" t="s">
        <v>42</v>
      </c>
      <c r="J3" s="32" t="s">
        <v>43</v>
      </c>
      <c r="K3" s="32" t="s">
        <v>41</v>
      </c>
      <c r="L3" s="32" t="s">
        <v>42</v>
      </c>
      <c r="M3" s="32" t="s">
        <v>43</v>
      </c>
      <c r="N3" s="32" t="s">
        <v>41</v>
      </c>
      <c r="O3" s="32" t="s">
        <v>42</v>
      </c>
      <c r="P3" s="32" t="s">
        <v>43</v>
      </c>
      <c r="Q3" s="51"/>
    </row>
    <row r="4" spans="1:17" x14ac:dyDescent="0.3">
      <c r="A4" s="23">
        <v>1</v>
      </c>
      <c r="B4" s="5" t="s">
        <v>230</v>
      </c>
      <c r="C4" s="5" t="s">
        <v>191</v>
      </c>
      <c r="D4" s="24" t="s">
        <v>192</v>
      </c>
      <c r="E4" s="23">
        <v>2</v>
      </c>
      <c r="F4" s="25">
        <v>0</v>
      </c>
      <c r="G4" s="26">
        <f>F4*E4</f>
        <v>0</v>
      </c>
      <c r="H4" s="23">
        <v>338</v>
      </c>
      <c r="I4" s="25">
        <v>0</v>
      </c>
      <c r="J4" s="25">
        <f>I4*H4</f>
        <v>0</v>
      </c>
      <c r="K4" s="23">
        <v>34</v>
      </c>
      <c r="L4" s="25">
        <v>0</v>
      </c>
      <c r="M4" s="25">
        <f>L4*K4</f>
        <v>0</v>
      </c>
      <c r="N4" s="23">
        <v>374</v>
      </c>
      <c r="O4" s="25">
        <v>0</v>
      </c>
      <c r="P4" s="25">
        <f>O4*N4</f>
        <v>0</v>
      </c>
      <c r="Q4" s="5"/>
    </row>
    <row r="5" spans="1:17" x14ac:dyDescent="0.3">
      <c r="A5" s="23">
        <f>A4+1</f>
        <v>2</v>
      </c>
      <c r="B5" s="5" t="s">
        <v>230</v>
      </c>
      <c r="C5" s="5" t="s">
        <v>193</v>
      </c>
      <c r="D5" s="5" t="s">
        <v>194</v>
      </c>
      <c r="E5" s="23">
        <v>4</v>
      </c>
      <c r="F5" s="25">
        <v>0</v>
      </c>
      <c r="G5" s="25">
        <f t="shared" ref="G5:G15" si="0">F5*E5</f>
        <v>0</v>
      </c>
      <c r="H5" s="23">
        <v>590</v>
      </c>
      <c r="I5" s="25">
        <v>0</v>
      </c>
      <c r="J5" s="25">
        <f t="shared" ref="J5:J15" si="1">I5*H5</f>
        <v>0</v>
      </c>
      <c r="K5" s="23">
        <v>60</v>
      </c>
      <c r="L5" s="25">
        <v>0</v>
      </c>
      <c r="M5" s="25">
        <f t="shared" ref="M5:M15" si="2">L5*K5</f>
        <v>0</v>
      </c>
      <c r="N5" s="23">
        <v>654</v>
      </c>
      <c r="O5" s="25">
        <v>0</v>
      </c>
      <c r="P5" s="25">
        <f t="shared" ref="P5:P15" si="3">O5*N5</f>
        <v>0</v>
      </c>
      <c r="Q5" s="27"/>
    </row>
    <row r="6" spans="1:17" x14ac:dyDescent="0.3">
      <c r="A6" s="23">
        <f t="shared" ref="A6:A16" si="4">A5+1</f>
        <v>3</v>
      </c>
      <c r="B6" s="5" t="s">
        <v>230</v>
      </c>
      <c r="C6" s="5" t="s">
        <v>195</v>
      </c>
      <c r="D6" s="5" t="s">
        <v>196</v>
      </c>
      <c r="E6" s="23">
        <v>2</v>
      </c>
      <c r="F6" s="25">
        <v>0</v>
      </c>
      <c r="G6" s="25">
        <f t="shared" si="0"/>
        <v>0</v>
      </c>
      <c r="H6" s="23">
        <v>630</v>
      </c>
      <c r="I6" s="25">
        <v>0</v>
      </c>
      <c r="J6" s="25">
        <f t="shared" si="1"/>
        <v>0</v>
      </c>
      <c r="K6" s="23">
        <v>64</v>
      </c>
      <c r="L6" s="25">
        <v>0</v>
      </c>
      <c r="M6" s="25">
        <f t="shared" si="2"/>
        <v>0</v>
      </c>
      <c r="N6" s="23">
        <v>696</v>
      </c>
      <c r="O6" s="25">
        <v>0</v>
      </c>
      <c r="P6" s="25">
        <f t="shared" si="3"/>
        <v>0</v>
      </c>
      <c r="Q6" s="5"/>
    </row>
    <row r="7" spans="1:17" x14ac:dyDescent="0.3">
      <c r="A7" s="23">
        <f t="shared" si="4"/>
        <v>4</v>
      </c>
      <c r="B7" s="5" t="s">
        <v>230</v>
      </c>
      <c r="C7" s="5" t="s">
        <v>197</v>
      </c>
      <c r="D7" s="24" t="s">
        <v>198</v>
      </c>
      <c r="E7" s="23">
        <v>1</v>
      </c>
      <c r="F7" s="25">
        <v>0</v>
      </c>
      <c r="G7" s="25">
        <f t="shared" si="0"/>
        <v>0</v>
      </c>
      <c r="H7" s="23">
        <v>85</v>
      </c>
      <c r="I7" s="25">
        <v>0</v>
      </c>
      <c r="J7" s="25">
        <f t="shared" si="1"/>
        <v>0</v>
      </c>
      <c r="K7" s="23">
        <v>9</v>
      </c>
      <c r="L7" s="25">
        <v>0</v>
      </c>
      <c r="M7" s="25">
        <f t="shared" si="2"/>
        <v>0</v>
      </c>
      <c r="N7" s="23">
        <v>95</v>
      </c>
      <c r="O7" s="25">
        <v>0</v>
      </c>
      <c r="P7" s="25">
        <f t="shared" si="3"/>
        <v>0</v>
      </c>
      <c r="Q7" s="28"/>
    </row>
    <row r="8" spans="1:17" x14ac:dyDescent="0.3">
      <c r="A8" s="23">
        <f t="shared" si="4"/>
        <v>5</v>
      </c>
      <c r="B8" s="5" t="s">
        <v>230</v>
      </c>
      <c r="C8" s="5" t="s">
        <v>199</v>
      </c>
      <c r="D8" s="5" t="s">
        <v>200</v>
      </c>
      <c r="E8" s="23">
        <v>2</v>
      </c>
      <c r="F8" s="25">
        <v>0</v>
      </c>
      <c r="G8" s="25">
        <f t="shared" si="0"/>
        <v>0</v>
      </c>
      <c r="H8" s="23">
        <v>170</v>
      </c>
      <c r="I8" s="25">
        <v>0</v>
      </c>
      <c r="J8" s="25">
        <f t="shared" si="1"/>
        <v>0</v>
      </c>
      <c r="K8" s="23">
        <v>18</v>
      </c>
      <c r="L8" s="25">
        <v>0</v>
      </c>
      <c r="M8" s="25">
        <f t="shared" si="2"/>
        <v>0</v>
      </c>
      <c r="N8" s="23">
        <v>190</v>
      </c>
      <c r="O8" s="25">
        <v>0</v>
      </c>
      <c r="P8" s="25">
        <f t="shared" si="3"/>
        <v>0</v>
      </c>
      <c r="Q8" s="28"/>
    </row>
    <row r="9" spans="1:17" x14ac:dyDescent="0.3">
      <c r="A9" s="23">
        <f t="shared" si="4"/>
        <v>6</v>
      </c>
      <c r="B9" s="5" t="s">
        <v>230</v>
      </c>
      <c r="C9" s="5" t="s">
        <v>201</v>
      </c>
      <c r="D9" s="24" t="s">
        <v>202</v>
      </c>
      <c r="E9" s="23">
        <v>1</v>
      </c>
      <c r="F9" s="25">
        <v>0</v>
      </c>
      <c r="G9" s="25">
        <f t="shared" si="0"/>
        <v>0</v>
      </c>
      <c r="H9" s="23">
        <v>21</v>
      </c>
      <c r="I9" s="25">
        <v>0</v>
      </c>
      <c r="J9" s="25">
        <f t="shared" si="1"/>
        <v>0</v>
      </c>
      <c r="K9" s="23">
        <v>3</v>
      </c>
      <c r="L9" s="25">
        <v>0</v>
      </c>
      <c r="M9" s="25">
        <f t="shared" si="2"/>
        <v>0</v>
      </c>
      <c r="N9" s="23">
        <v>25</v>
      </c>
      <c r="O9" s="25">
        <v>0</v>
      </c>
      <c r="P9" s="25">
        <f t="shared" si="3"/>
        <v>0</v>
      </c>
      <c r="Q9" s="28"/>
    </row>
    <row r="10" spans="1:17" x14ac:dyDescent="0.3">
      <c r="A10" s="23">
        <f t="shared" si="4"/>
        <v>7</v>
      </c>
      <c r="B10" s="5" t="s">
        <v>230</v>
      </c>
      <c r="C10" s="5" t="s">
        <v>203</v>
      </c>
      <c r="D10" s="5" t="s">
        <v>204</v>
      </c>
      <c r="E10" s="23">
        <v>1</v>
      </c>
      <c r="F10" s="25">
        <v>0</v>
      </c>
      <c r="G10" s="25">
        <f t="shared" si="0"/>
        <v>0</v>
      </c>
      <c r="H10" s="23">
        <v>21</v>
      </c>
      <c r="I10" s="25">
        <v>0</v>
      </c>
      <c r="J10" s="25">
        <f t="shared" si="1"/>
        <v>0</v>
      </c>
      <c r="K10" s="23">
        <v>3</v>
      </c>
      <c r="L10" s="25">
        <v>0</v>
      </c>
      <c r="M10" s="25">
        <f t="shared" si="2"/>
        <v>0</v>
      </c>
      <c r="N10" s="23">
        <v>25</v>
      </c>
      <c r="O10" s="25">
        <v>0</v>
      </c>
      <c r="P10" s="25">
        <f t="shared" si="3"/>
        <v>0</v>
      </c>
      <c r="Q10" s="5"/>
    </row>
    <row r="11" spans="1:17" x14ac:dyDescent="0.3">
      <c r="A11" s="23">
        <f t="shared" si="4"/>
        <v>8</v>
      </c>
      <c r="B11" s="5" t="s">
        <v>230</v>
      </c>
      <c r="C11" s="5" t="s">
        <v>205</v>
      </c>
      <c r="D11" s="5" t="s">
        <v>206</v>
      </c>
      <c r="E11" s="23">
        <v>1</v>
      </c>
      <c r="F11" s="25">
        <v>0</v>
      </c>
      <c r="G11" s="25">
        <f t="shared" si="0"/>
        <v>0</v>
      </c>
      <c r="H11" s="23">
        <v>21</v>
      </c>
      <c r="I11" s="25">
        <v>0</v>
      </c>
      <c r="J11" s="25">
        <f t="shared" si="1"/>
        <v>0</v>
      </c>
      <c r="K11" s="23">
        <v>3</v>
      </c>
      <c r="L11" s="25">
        <v>0</v>
      </c>
      <c r="M11" s="25">
        <f t="shared" si="2"/>
        <v>0</v>
      </c>
      <c r="N11" s="23">
        <v>25</v>
      </c>
      <c r="O11" s="25">
        <v>0</v>
      </c>
      <c r="P11" s="25">
        <f t="shared" si="3"/>
        <v>0</v>
      </c>
      <c r="Q11" s="5"/>
    </row>
    <row r="12" spans="1:17" x14ac:dyDescent="0.3">
      <c r="A12" s="23">
        <f t="shared" si="4"/>
        <v>9</v>
      </c>
      <c r="B12" s="5" t="s">
        <v>230</v>
      </c>
      <c r="C12" s="5" t="s">
        <v>207</v>
      </c>
      <c r="D12" s="24" t="s">
        <v>208</v>
      </c>
      <c r="E12" s="23">
        <v>0</v>
      </c>
      <c r="F12" s="25">
        <v>0</v>
      </c>
      <c r="G12" s="25">
        <f t="shared" si="0"/>
        <v>0</v>
      </c>
      <c r="H12" s="23">
        <v>36</v>
      </c>
      <c r="I12" s="25">
        <v>0</v>
      </c>
      <c r="J12" s="25">
        <f t="shared" si="1"/>
        <v>0</v>
      </c>
      <c r="K12" s="23">
        <v>4</v>
      </c>
      <c r="L12" s="25">
        <v>0</v>
      </c>
      <c r="M12" s="25">
        <f t="shared" si="2"/>
        <v>0</v>
      </c>
      <c r="N12" s="23">
        <v>40</v>
      </c>
      <c r="O12" s="25">
        <v>0</v>
      </c>
      <c r="P12" s="25">
        <f t="shared" si="3"/>
        <v>0</v>
      </c>
      <c r="Q12" s="5"/>
    </row>
    <row r="13" spans="1:17" x14ac:dyDescent="0.3">
      <c r="A13" s="23">
        <f t="shared" si="4"/>
        <v>10</v>
      </c>
      <c r="B13" s="5" t="s">
        <v>209</v>
      </c>
      <c r="C13" s="5" t="s">
        <v>210</v>
      </c>
      <c r="D13" s="5" t="s">
        <v>211</v>
      </c>
      <c r="E13" s="23">
        <v>3</v>
      </c>
      <c r="F13" s="25">
        <v>0</v>
      </c>
      <c r="G13" s="25">
        <f t="shared" si="0"/>
        <v>0</v>
      </c>
      <c r="H13" s="23">
        <v>60</v>
      </c>
      <c r="I13" s="25">
        <v>0</v>
      </c>
      <c r="J13" s="25">
        <f t="shared" si="1"/>
        <v>0</v>
      </c>
      <c r="K13" s="23">
        <v>7</v>
      </c>
      <c r="L13" s="25">
        <v>0</v>
      </c>
      <c r="M13" s="25">
        <f t="shared" si="2"/>
        <v>0</v>
      </c>
      <c r="N13" s="23">
        <v>70</v>
      </c>
      <c r="O13" s="25">
        <v>0</v>
      </c>
      <c r="P13" s="25">
        <f t="shared" si="3"/>
        <v>0</v>
      </c>
      <c r="Q13" s="5"/>
    </row>
    <row r="14" spans="1:17" x14ac:dyDescent="0.3">
      <c r="A14" s="23">
        <f t="shared" si="4"/>
        <v>11</v>
      </c>
      <c r="B14" s="5" t="s">
        <v>209</v>
      </c>
      <c r="C14" s="5" t="s">
        <v>212</v>
      </c>
      <c r="D14" s="5" t="s">
        <v>213</v>
      </c>
      <c r="E14" s="23">
        <v>0</v>
      </c>
      <c r="F14" s="25">
        <v>0</v>
      </c>
      <c r="G14" s="25">
        <f t="shared" si="0"/>
        <v>0</v>
      </c>
      <c r="H14" s="23">
        <v>2</v>
      </c>
      <c r="I14" s="25">
        <v>0</v>
      </c>
      <c r="J14" s="25">
        <f t="shared" si="1"/>
        <v>0</v>
      </c>
      <c r="K14" s="23">
        <v>1</v>
      </c>
      <c r="L14" s="25">
        <v>0</v>
      </c>
      <c r="M14" s="25">
        <f t="shared" si="2"/>
        <v>0</v>
      </c>
      <c r="N14" s="23">
        <v>3</v>
      </c>
      <c r="O14" s="25">
        <v>0</v>
      </c>
      <c r="P14" s="25">
        <f t="shared" si="3"/>
        <v>0</v>
      </c>
      <c r="Q14" s="5"/>
    </row>
    <row r="15" spans="1:17" x14ac:dyDescent="0.3">
      <c r="A15" s="23">
        <f t="shared" si="4"/>
        <v>12</v>
      </c>
      <c r="B15" s="5" t="s">
        <v>214</v>
      </c>
      <c r="C15" s="5" t="s">
        <v>215</v>
      </c>
      <c r="D15" s="5" t="s">
        <v>216</v>
      </c>
      <c r="E15" s="23">
        <v>4</v>
      </c>
      <c r="F15" s="25">
        <v>0</v>
      </c>
      <c r="G15" s="25">
        <f t="shared" si="0"/>
        <v>0</v>
      </c>
      <c r="H15" s="23">
        <v>590</v>
      </c>
      <c r="I15" s="25">
        <v>0</v>
      </c>
      <c r="J15" s="25">
        <f t="shared" si="1"/>
        <v>0</v>
      </c>
      <c r="K15" s="23">
        <v>60</v>
      </c>
      <c r="L15" s="25">
        <v>0</v>
      </c>
      <c r="M15" s="25">
        <f t="shared" si="2"/>
        <v>0</v>
      </c>
      <c r="N15" s="23">
        <v>654</v>
      </c>
      <c r="O15" s="25">
        <v>0</v>
      </c>
      <c r="P15" s="25">
        <f t="shared" si="3"/>
        <v>0</v>
      </c>
      <c r="Q15" s="28"/>
    </row>
    <row r="16" spans="1:17" x14ac:dyDescent="0.3">
      <c r="A16" s="23">
        <f t="shared" si="4"/>
        <v>13</v>
      </c>
      <c r="B16" s="5" t="s">
        <v>259</v>
      </c>
      <c r="C16" s="5" t="s">
        <v>260</v>
      </c>
      <c r="D16" s="5" t="s">
        <v>261</v>
      </c>
      <c r="E16" s="23">
        <v>0</v>
      </c>
      <c r="F16" s="25">
        <v>0</v>
      </c>
      <c r="G16" s="25">
        <v>0</v>
      </c>
      <c r="H16" s="23">
        <v>22</v>
      </c>
      <c r="I16" s="25">
        <v>0</v>
      </c>
      <c r="J16" s="25">
        <v>0</v>
      </c>
      <c r="K16" s="23">
        <v>2</v>
      </c>
      <c r="L16" s="25">
        <v>0</v>
      </c>
      <c r="M16" s="25">
        <v>0</v>
      </c>
      <c r="N16" s="23">
        <v>24</v>
      </c>
      <c r="O16" s="25">
        <v>0</v>
      </c>
      <c r="P16" s="25">
        <v>0</v>
      </c>
      <c r="Q16" s="28"/>
    </row>
    <row r="17" spans="1:16" x14ac:dyDescent="0.3">
      <c r="D17" s="29" t="s">
        <v>39</v>
      </c>
      <c r="G17" s="30">
        <f>SUM(G4:G16)</f>
        <v>0</v>
      </c>
      <c r="J17" s="30">
        <f>SUM(J4:J16)</f>
        <v>0</v>
      </c>
      <c r="M17" s="30">
        <f>SUM(M4:M16)</f>
        <v>0</v>
      </c>
      <c r="P17" s="30">
        <f>SUM(P4:P16)</f>
        <v>0</v>
      </c>
    </row>
    <row r="19" spans="1:16" ht="15" customHeight="1" x14ac:dyDescent="0.3">
      <c r="A19" s="18" t="s">
        <v>262</v>
      </c>
    </row>
    <row r="20" spans="1:16" x14ac:dyDescent="0.3">
      <c r="A20" s="51" t="s">
        <v>32</v>
      </c>
      <c r="B20" s="51" t="s">
        <v>33</v>
      </c>
      <c r="C20" s="51" t="s">
        <v>34</v>
      </c>
      <c r="D20" s="51" t="s">
        <v>35</v>
      </c>
    </row>
    <row r="21" spans="1:16" x14ac:dyDescent="0.3">
      <c r="A21" s="51"/>
      <c r="B21" s="51"/>
      <c r="C21" s="51"/>
      <c r="D21" s="51"/>
    </row>
    <row r="22" spans="1:16" ht="75" customHeight="1" x14ac:dyDescent="0.3">
      <c r="A22" s="23">
        <v>1</v>
      </c>
      <c r="B22" s="5" t="s">
        <v>230</v>
      </c>
      <c r="C22" s="5" t="s">
        <v>217</v>
      </c>
      <c r="D22" s="5" t="s">
        <v>218</v>
      </c>
      <c r="E22" s="31"/>
    </row>
    <row r="23" spans="1:16" x14ac:dyDescent="0.3">
      <c r="A23" s="23">
        <v>2</v>
      </c>
      <c r="B23" s="5" t="s">
        <v>230</v>
      </c>
      <c r="C23" s="5" t="s">
        <v>219</v>
      </c>
      <c r="D23" s="5" t="s">
        <v>220</v>
      </c>
      <c r="E23" s="31"/>
    </row>
    <row r="24" spans="1:16" ht="28.8" x14ac:dyDescent="0.3">
      <c r="A24" s="23">
        <v>3</v>
      </c>
      <c r="B24" s="5" t="s">
        <v>230</v>
      </c>
      <c r="C24" s="5" t="s">
        <v>221</v>
      </c>
      <c r="D24" s="5" t="s">
        <v>222</v>
      </c>
      <c r="E24" s="31"/>
    </row>
    <row r="25" spans="1:16" ht="28.8" x14ac:dyDescent="0.3">
      <c r="A25" s="23">
        <v>4</v>
      </c>
      <c r="B25" s="5" t="s">
        <v>230</v>
      </c>
      <c r="C25" s="5" t="s">
        <v>223</v>
      </c>
      <c r="D25" s="5" t="s">
        <v>224</v>
      </c>
      <c r="E25" s="31"/>
    </row>
    <row r="26" spans="1:16" x14ac:dyDescent="0.3">
      <c r="A26" s="23">
        <v>5</v>
      </c>
      <c r="B26" s="5" t="s">
        <v>209</v>
      </c>
      <c r="C26" s="5" t="s">
        <v>225</v>
      </c>
      <c r="D26" s="5" t="s">
        <v>226</v>
      </c>
      <c r="E26" s="31"/>
    </row>
    <row r="27" spans="1:16" ht="28.8" x14ac:dyDescent="0.3">
      <c r="A27" s="23">
        <v>6</v>
      </c>
      <c r="B27" s="5" t="s">
        <v>209</v>
      </c>
      <c r="C27" s="5" t="s">
        <v>227</v>
      </c>
      <c r="D27" s="5" t="s">
        <v>228</v>
      </c>
    </row>
    <row r="28" spans="1:16" x14ac:dyDescent="0.3">
      <c r="A28" s="23">
        <v>7</v>
      </c>
      <c r="B28" s="5" t="s">
        <v>214</v>
      </c>
      <c r="C28" s="5"/>
      <c r="D28" s="5" t="s">
        <v>229</v>
      </c>
    </row>
    <row r="29" spans="1:16" x14ac:dyDescent="0.3">
      <c r="A29" s="23">
        <v>7</v>
      </c>
      <c r="B29" s="5" t="s">
        <v>259</v>
      </c>
      <c r="C29" s="5"/>
      <c r="D29" s="5" t="s">
        <v>263</v>
      </c>
    </row>
  </sheetData>
  <mergeCells count="13">
    <mergeCell ref="D20:D21"/>
    <mergeCell ref="K2:M2"/>
    <mergeCell ref="N2:P2"/>
    <mergeCell ref="Q2:Q3"/>
    <mergeCell ref="A2:A3"/>
    <mergeCell ref="B2:B3"/>
    <mergeCell ref="C2:C3"/>
    <mergeCell ref="D2:D3"/>
    <mergeCell ref="E2:G2"/>
    <mergeCell ref="H2:J2"/>
    <mergeCell ref="A20:A21"/>
    <mergeCell ref="B20:B21"/>
    <mergeCell ref="C20:C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64D6B-DD1E-462E-8291-C1C8BA2C53E6}">
  <dimension ref="A1:Q12"/>
  <sheetViews>
    <sheetView workbookViewId="0">
      <pane xSplit="4" ySplit="3" topLeftCell="E4" activePane="bottomRight" state="frozen"/>
      <selection pane="topRight" activeCell="E1" sqref="E1"/>
      <selection pane="bottomLeft" activeCell="A4" sqref="A4"/>
      <selection pane="bottomRight" activeCell="E4" sqref="E4"/>
    </sheetView>
  </sheetViews>
  <sheetFormatPr defaultColWidth="7.5546875" defaultRowHeight="14.4" x14ac:dyDescent="0.3"/>
  <cols>
    <col min="1" max="1" width="5.33203125" style="20" customWidth="1"/>
    <col min="2" max="2" width="18.6640625" style="19" bestFit="1" customWidth="1"/>
    <col min="3" max="3" width="7.21875" style="19" customWidth="1"/>
    <col min="4" max="4" width="26.109375" style="19" bestFit="1" customWidth="1"/>
    <col min="5" max="5" width="4.6640625" style="20" bestFit="1" customWidth="1"/>
    <col min="6" max="6" width="9" style="19" customWidth="1"/>
    <col min="7" max="7" width="9.6640625" style="19" customWidth="1"/>
    <col min="8" max="8" width="4.6640625" style="20" bestFit="1" customWidth="1"/>
    <col min="9" max="9" width="8.88671875" style="19" customWidth="1"/>
    <col min="10" max="10" width="7.109375" style="19" customWidth="1"/>
    <col min="11" max="11" width="4.6640625" style="20" bestFit="1" customWidth="1"/>
    <col min="12" max="12" width="9.33203125" style="19" customWidth="1"/>
    <col min="13" max="13" width="7.5546875" style="19" customWidth="1"/>
    <col min="14" max="14" width="4.6640625" style="20" bestFit="1" customWidth="1"/>
    <col min="15" max="15" width="9.109375" style="19" customWidth="1"/>
    <col min="16" max="16" width="9.44140625" style="19" customWidth="1"/>
    <col min="17" max="17" width="41.5546875" style="19" customWidth="1"/>
    <col min="18" max="16384" width="7.5546875" style="19"/>
  </cols>
  <sheetData>
    <row r="1" spans="1:17" ht="15.6" x14ac:dyDescent="0.3">
      <c r="A1" s="18" t="s">
        <v>264</v>
      </c>
    </row>
    <row r="2" spans="1:17" s="21" customFormat="1" ht="13.2" x14ac:dyDescent="0.3">
      <c r="A2" s="51" t="s">
        <v>32</v>
      </c>
      <c r="B2" s="51" t="s">
        <v>33</v>
      </c>
      <c r="C2" s="51" t="s">
        <v>34</v>
      </c>
      <c r="D2" s="51" t="s">
        <v>35</v>
      </c>
      <c r="E2" s="51" t="s">
        <v>36</v>
      </c>
      <c r="F2" s="51"/>
      <c r="G2" s="51"/>
      <c r="H2" s="51" t="s">
        <v>37</v>
      </c>
      <c r="I2" s="51"/>
      <c r="J2" s="51"/>
      <c r="K2" s="51" t="s">
        <v>38</v>
      </c>
      <c r="L2" s="51"/>
      <c r="M2" s="51"/>
      <c r="N2" s="51" t="s">
        <v>39</v>
      </c>
      <c r="O2" s="51"/>
      <c r="P2" s="51"/>
      <c r="Q2" s="51" t="s">
        <v>40</v>
      </c>
    </row>
    <row r="3" spans="1:17" s="22" customFormat="1" ht="26.4" x14ac:dyDescent="0.3">
      <c r="A3" s="51"/>
      <c r="B3" s="51"/>
      <c r="C3" s="51"/>
      <c r="D3" s="51"/>
      <c r="E3" s="32" t="s">
        <v>41</v>
      </c>
      <c r="F3" s="32" t="s">
        <v>42</v>
      </c>
      <c r="G3" s="32" t="s">
        <v>43</v>
      </c>
      <c r="H3" s="32" t="s">
        <v>41</v>
      </c>
      <c r="I3" s="32" t="s">
        <v>42</v>
      </c>
      <c r="J3" s="32" t="s">
        <v>43</v>
      </c>
      <c r="K3" s="32" t="s">
        <v>41</v>
      </c>
      <c r="L3" s="32" t="s">
        <v>42</v>
      </c>
      <c r="M3" s="32" t="s">
        <v>43</v>
      </c>
      <c r="N3" s="32" t="s">
        <v>41</v>
      </c>
      <c r="O3" s="32" t="s">
        <v>42</v>
      </c>
      <c r="P3" s="32" t="s">
        <v>43</v>
      </c>
      <c r="Q3" s="51"/>
    </row>
    <row r="4" spans="1:17" ht="57.6" x14ac:dyDescent="0.3">
      <c r="A4" s="23">
        <v>1</v>
      </c>
      <c r="B4" s="5" t="s">
        <v>265</v>
      </c>
      <c r="C4" s="5" t="s">
        <v>266</v>
      </c>
      <c r="D4" s="24" t="s">
        <v>267</v>
      </c>
      <c r="E4" s="23">
        <v>4</v>
      </c>
      <c r="F4" s="25">
        <v>0</v>
      </c>
      <c r="G4" s="26">
        <f>F4*E4</f>
        <v>0</v>
      </c>
      <c r="H4" s="23">
        <v>590</v>
      </c>
      <c r="I4" s="25">
        <v>0</v>
      </c>
      <c r="J4" s="25">
        <f>I4*H4</f>
        <v>0</v>
      </c>
      <c r="K4" s="23">
        <v>60</v>
      </c>
      <c r="L4" s="25">
        <v>0</v>
      </c>
      <c r="M4" s="25">
        <f>L4*K4</f>
        <v>0</v>
      </c>
      <c r="N4" s="23">
        <v>654</v>
      </c>
      <c r="O4" s="25">
        <v>0</v>
      </c>
      <c r="P4" s="25">
        <f>O4*N4</f>
        <v>0</v>
      </c>
      <c r="Q4" s="28" t="s">
        <v>298</v>
      </c>
    </row>
    <row r="5" spans="1:17" ht="57.6" x14ac:dyDescent="0.3">
      <c r="A5" s="23">
        <f>A4+1</f>
        <v>2</v>
      </c>
      <c r="B5" s="5" t="s">
        <v>265</v>
      </c>
      <c r="C5" s="5" t="s">
        <v>268</v>
      </c>
      <c r="D5" s="5" t="s">
        <v>269</v>
      </c>
      <c r="E5" s="23">
        <v>1</v>
      </c>
      <c r="F5" s="25">
        <v>0</v>
      </c>
      <c r="G5" s="25">
        <f t="shared" ref="G5:G6" si="0">F5*E5</f>
        <v>0</v>
      </c>
      <c r="H5" s="23">
        <v>85</v>
      </c>
      <c r="I5" s="25">
        <v>0</v>
      </c>
      <c r="J5" s="25">
        <f t="shared" ref="J5:J6" si="1">I5*H5</f>
        <v>0</v>
      </c>
      <c r="K5" s="23">
        <v>9</v>
      </c>
      <c r="L5" s="25">
        <v>0</v>
      </c>
      <c r="M5" s="25">
        <f t="shared" ref="M5:M6" si="2">L5*K5</f>
        <v>0</v>
      </c>
      <c r="N5" s="23">
        <v>95</v>
      </c>
      <c r="O5" s="25">
        <v>0</v>
      </c>
      <c r="P5" s="25">
        <f t="shared" ref="P5:P6" si="3">O5*N5</f>
        <v>0</v>
      </c>
      <c r="Q5" s="28" t="s">
        <v>298</v>
      </c>
    </row>
    <row r="6" spans="1:17" ht="57.6" x14ac:dyDescent="0.3">
      <c r="A6" s="23">
        <f t="shared" ref="A6" si="4">A5+1</f>
        <v>3</v>
      </c>
      <c r="B6" s="5" t="s">
        <v>265</v>
      </c>
      <c r="C6" s="5" t="s">
        <v>270</v>
      </c>
      <c r="D6" s="5" t="s">
        <v>271</v>
      </c>
      <c r="E6" s="23">
        <v>1</v>
      </c>
      <c r="F6" s="25">
        <v>0</v>
      </c>
      <c r="G6" s="25">
        <f t="shared" si="0"/>
        <v>0</v>
      </c>
      <c r="H6" s="23">
        <v>21</v>
      </c>
      <c r="I6" s="25">
        <v>0</v>
      </c>
      <c r="J6" s="25">
        <f t="shared" si="1"/>
        <v>0</v>
      </c>
      <c r="K6" s="23">
        <v>3</v>
      </c>
      <c r="L6" s="25">
        <v>0</v>
      </c>
      <c r="M6" s="25">
        <f t="shared" si="2"/>
        <v>0</v>
      </c>
      <c r="N6" s="23">
        <v>25</v>
      </c>
      <c r="O6" s="25">
        <v>0</v>
      </c>
      <c r="P6" s="25">
        <f t="shared" si="3"/>
        <v>0</v>
      </c>
      <c r="Q6" s="28" t="s">
        <v>298</v>
      </c>
    </row>
    <row r="7" spans="1:17" x14ac:dyDescent="0.3">
      <c r="D7" s="29" t="s">
        <v>39</v>
      </c>
      <c r="G7" s="30">
        <f>SUM(G4:G6)</f>
        <v>0</v>
      </c>
      <c r="J7" s="30">
        <f>SUM(J4:J6)</f>
        <v>0</v>
      </c>
      <c r="M7" s="30">
        <f>SUM(M4:M6)</f>
        <v>0</v>
      </c>
      <c r="P7" s="30">
        <f>SUM(P4:P6)</f>
        <v>0</v>
      </c>
    </row>
    <row r="9" spans="1:17" ht="15.6" x14ac:dyDescent="0.3">
      <c r="A9" s="18" t="s">
        <v>272</v>
      </c>
    </row>
    <row r="10" spans="1:17" ht="15" customHeight="1" x14ac:dyDescent="0.3">
      <c r="A10" s="51" t="s">
        <v>32</v>
      </c>
      <c r="B10" s="51" t="s">
        <v>33</v>
      </c>
      <c r="C10" s="51" t="s">
        <v>34</v>
      </c>
      <c r="D10" s="51" t="s">
        <v>35</v>
      </c>
      <c r="E10" s="51" t="s">
        <v>40</v>
      </c>
      <c r="F10" s="51"/>
      <c r="G10" s="51"/>
      <c r="H10" s="51"/>
    </row>
    <row r="11" spans="1:17" x14ac:dyDescent="0.3">
      <c r="A11" s="51"/>
      <c r="B11" s="51"/>
      <c r="C11" s="51"/>
      <c r="D11" s="51"/>
      <c r="E11" s="51"/>
      <c r="F11" s="51"/>
      <c r="G11" s="51"/>
      <c r="H11" s="51"/>
    </row>
    <row r="12" spans="1:17" ht="84.75" customHeight="1" x14ac:dyDescent="0.3">
      <c r="A12" s="23">
        <v>1</v>
      </c>
      <c r="B12" s="5" t="s">
        <v>265</v>
      </c>
      <c r="C12" s="5" t="s">
        <v>273</v>
      </c>
      <c r="D12" s="5" t="s">
        <v>152</v>
      </c>
      <c r="E12" s="52" t="s">
        <v>299</v>
      </c>
      <c r="F12" s="52"/>
      <c r="G12" s="52"/>
      <c r="H12" s="52"/>
    </row>
  </sheetData>
  <mergeCells count="15">
    <mergeCell ref="K2:M2"/>
    <mergeCell ref="N2:P2"/>
    <mergeCell ref="Q2:Q3"/>
    <mergeCell ref="A2:A3"/>
    <mergeCell ref="B2:B3"/>
    <mergeCell ref="C2:C3"/>
    <mergeCell ref="D2:D3"/>
    <mergeCell ref="E2:G2"/>
    <mergeCell ref="H2:J2"/>
    <mergeCell ref="E12:H12"/>
    <mergeCell ref="E10:H11"/>
    <mergeCell ref="A10:A11"/>
    <mergeCell ref="B10:B11"/>
    <mergeCell ref="C10:C11"/>
    <mergeCell ref="D10:D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Overview</vt:lpstr>
      <vt:lpstr>Requirements</vt:lpstr>
      <vt:lpstr>Millwork_Case Goods</vt:lpstr>
      <vt:lpstr>Loose Furniture</vt:lpstr>
      <vt:lpstr>Mirror 2</vt:lpstr>
      <vt:lpstr>Requirements!Print_Titles</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Nichols</dc:creator>
  <cp:lastModifiedBy>Joe Nichols</cp:lastModifiedBy>
  <cp:lastPrinted>2025-04-20T01:56:42Z</cp:lastPrinted>
  <dcterms:created xsi:type="dcterms:W3CDTF">2022-10-30T01:42:34Z</dcterms:created>
  <dcterms:modified xsi:type="dcterms:W3CDTF">2025-04-28T17:03:23Z</dcterms:modified>
</cp:coreProperties>
</file>