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21-26BL ECS Maint\1. RFP Documents\"/>
    </mc:Choice>
  </mc:AlternateContent>
  <xr:revisionPtr revIDLastSave="0" documentId="13_ncr:1_{5F6CC03A-9C60-41D3-ADDF-39947F2AAAC0}" xr6:coauthVersionLast="47" xr6:coauthVersionMax="47" xr10:uidLastSave="{00000000-0000-0000-0000-000000000000}"/>
  <bookViews>
    <workbookView xWindow="28680" yWindow="-3660" windowWidth="29040" windowHeight="15720" tabRatio="708" activeTab="1" xr2:uid="{00000000-000D-0000-FFFF-FFFF00000000}"/>
  </bookViews>
  <sheets>
    <sheet name="Introduction" sheetId="4" r:id="rId1"/>
    <sheet name="Scope" sheetId="6" r:id="rId2"/>
    <sheet name="Overview" sheetId="5" r:id="rId3"/>
    <sheet name="SGC Requirements" sheetId="1" r:id="rId4"/>
    <sheet name="Pricing - 4 month" sheetId="2" r:id="rId5"/>
    <sheet name="Pricing - 1 year"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6" i="2" l="1"/>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8" i="2" s="1"/>
  <c r="L54" i="2" s="1"/>
  <c r="L45" i="7"/>
  <c r="L42" i="7"/>
  <c r="L39" i="7"/>
  <c r="L36" i="7"/>
  <c r="L31" i="7"/>
  <c r="L32" i="7"/>
  <c r="L33" i="7"/>
  <c r="L34" i="7"/>
  <c r="L26" i="7"/>
  <c r="L27" i="7"/>
  <c r="L28" i="7"/>
  <c r="L29" i="7"/>
  <c r="L30" i="7"/>
  <c r="L16" i="7"/>
  <c r="L17" i="7"/>
  <c r="L18" i="7"/>
  <c r="L19" i="7"/>
  <c r="L20" i="7"/>
  <c r="L21" i="7"/>
  <c r="L22" i="7"/>
  <c r="L23" i="7"/>
  <c r="L24" i="7"/>
  <c r="L6" i="7"/>
  <c r="L7" i="7"/>
  <c r="L8" i="7"/>
  <c r="L9" i="7"/>
  <c r="L10" i="7"/>
  <c r="L11" i="7"/>
  <c r="L12" i="7"/>
  <c r="L13" i="7"/>
  <c r="L14" i="7"/>
  <c r="L46" i="7"/>
  <c r="L44" i="7"/>
  <c r="L43" i="7"/>
  <c r="L41" i="7"/>
  <c r="L40" i="7"/>
  <c r="L38" i="7"/>
  <c r="L37" i="7"/>
  <c r="L35" i="7"/>
  <c r="L25" i="7"/>
  <c r="L15" i="7"/>
  <c r="L5" i="7"/>
  <c r="L48" i="7" l="1"/>
  <c r="L54" i="7" s="1"/>
</calcChain>
</file>

<file path=xl/sharedStrings.xml><?xml version="1.0" encoding="utf-8"?>
<sst xmlns="http://schemas.openxmlformats.org/spreadsheetml/2006/main" count="267" uniqueCount="137">
  <si>
    <t>Sub-Total:</t>
  </si>
  <si>
    <t>Requested Items</t>
  </si>
  <si>
    <t>Other Fees/Charges</t>
  </si>
  <si>
    <t>Incentives/Discounts</t>
  </si>
  <si>
    <t>BIDDER &amp; SOLUTION OVERVIEW</t>
  </si>
  <si>
    <t>Bidder Name</t>
  </si>
  <si>
    <t>Location</t>
  </si>
  <si>
    <t>In Business Since</t>
  </si>
  <si>
    <t># of Employees</t>
  </si>
  <si>
    <t># of Clients</t>
  </si>
  <si>
    <t>Industries Served</t>
  </si>
  <si>
    <t>Company Overview</t>
  </si>
  <si>
    <t>Product Solution Overview</t>
  </si>
  <si>
    <t>Service Overview</t>
  </si>
  <si>
    <t>Total Price*</t>
  </si>
  <si>
    <t>Total Cost of Ownership</t>
  </si>
  <si>
    <t>YES</t>
  </si>
  <si>
    <t>NO</t>
  </si>
  <si>
    <t>COMMENTS</t>
  </si>
  <si>
    <t>This document is a companion to the primary RFP and is part of your your RFP Response.  Presented within are SGC's product/service requirements and an example of the desired format for your Pricing Response.  Please contact the Buyer with any questions.</t>
  </si>
  <si>
    <t>BIDDER INSTRUCTIONS:</t>
  </si>
  <si>
    <t>Please review the following tabs and complete as instructed (in each tab):</t>
  </si>
  <si>
    <t>Tab 2 - Scope</t>
  </si>
  <si>
    <t>Tab 3 - Overview</t>
  </si>
  <si>
    <t>Tab 4 - SGC Requirements</t>
  </si>
  <si>
    <t>SCOPE</t>
  </si>
  <si>
    <t>Scope</t>
  </si>
  <si>
    <t>Contract Term</t>
  </si>
  <si>
    <t>Payment Terms</t>
  </si>
  <si>
    <t>One-time payment in full, unless otherwise stated by bidder</t>
  </si>
  <si>
    <t>Bid Submission Requirments</t>
  </si>
  <si>
    <t>1. Last page of the RFP document – Completed and Signed</t>
  </si>
  <si>
    <t xml:space="preserve">2. Proof of Insurance </t>
  </si>
  <si>
    <t>3. This Exhibit A Spreadsheet - Completed and Return in Excel format</t>
  </si>
  <si>
    <t>Contract Start Date</t>
  </si>
  <si>
    <t>Properties Affected</t>
  </si>
  <si>
    <t>Tax Exempt Status</t>
  </si>
  <si>
    <t>Please note that Seneca Gaming Corporation is Tax Exempt. Please do not include tax in your pricing. If you require a copy of our Tax Exempt Form please let me know.</t>
  </si>
  <si>
    <t>All</t>
  </si>
  <si>
    <t>REQUIREMENTS</t>
  </si>
  <si>
    <t>Qty</t>
  </si>
  <si>
    <t>Invoice Frequency (Annual, Monthly, 1-Time, Etc)</t>
  </si>
  <si>
    <t>PRICING &amp; PRICING TERM</t>
  </si>
  <si>
    <t>Term</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</si>
  <si>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</si>
  <si>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</si>
  <si>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</si>
  <si>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Risk:</t>
    </r>
    <r>
      <rPr>
        <sz val="12"/>
        <color theme="1"/>
        <rFont val="Calibri"/>
        <family val="2"/>
        <scheme val="minor"/>
      </rPr>
      <t xml:space="preserve"> Will you provide a copy of your valid Insurance to be reviewd by our Risk Dept as part of your bid submission by the bid submission due date established by this RFP?</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</si>
  <si>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</si>
  <si>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Legal:</t>
    </r>
    <r>
      <rPr>
        <sz val="12"/>
        <color theme="1"/>
        <rFont val="Calibri"/>
        <family val="2"/>
        <scheme val="minor"/>
      </rPr>
      <t xml:space="preserve"> (If a formal conract is required) If we do not have a MSA with your organization, can you provide a sample of your Terms &amp; Conditions (In Word format) for review as part of your bid submission? </t>
    </r>
  </si>
  <si>
    <r>
      <rPr>
        <b/>
        <sz val="14"/>
        <color theme="1"/>
        <rFont val="Calibri"/>
        <family val="2"/>
        <scheme val="minor"/>
      </rPr>
      <t xml:space="preserve">INSTRUCTIONS: </t>
    </r>
    <r>
      <rPr>
        <sz val="14"/>
        <color theme="1"/>
        <rFont val="Calibri"/>
        <family val="2"/>
        <scheme val="minor"/>
      </rPr>
      <t xml:space="preserve"> Please enter "X" under "YES" or "NO" column (F or G) to confirm your solution meets each requirement.  Enter additional information in the "Comments" column (H) if needed.  Please do not edit the layout of this sheet.</t>
    </r>
  </si>
  <si>
    <r>
      <t xml:space="preserve">INSTRUCTIONS: </t>
    </r>
    <r>
      <rPr>
        <sz val="14"/>
        <color theme="1"/>
        <rFont val="Calibri"/>
        <family val="2"/>
        <scheme val="minor"/>
      </rPr>
      <t xml:space="preserve"> Please provide a high level response to each of the items below.</t>
    </r>
  </si>
  <si>
    <r>
      <t xml:space="preserve">INSTRUCTIONS:  </t>
    </r>
    <r>
      <rPr>
        <sz val="14"/>
        <color theme="1"/>
        <rFont val="Calibri"/>
        <family val="2"/>
        <scheme val="minor"/>
      </rPr>
      <t>Please provide a clear review of all pricing and pricing terms.  Please, no ambiguity; need to understand the complete pricing picture, all fees, breadkown of costs, and any exclusions.  Need to clearly understand Total Cost of Ownership.</t>
    </r>
  </si>
  <si>
    <t>Price/EA</t>
  </si>
  <si>
    <t>Tab 6 - Pricing - 4/1/26 - 3/31/27</t>
  </si>
  <si>
    <t>Pricing requested for both 4 month and 1 year renewals</t>
  </si>
  <si>
    <t>Goal is for new agreement to be in place before 3/31/26 expiration of current maint.</t>
  </si>
  <si>
    <t>Bidder to provide pricing for Dell ECS Maint. 1 year renewal term (4/1/26 - 3/31/27)</t>
  </si>
  <si>
    <t>Bidder to provide pricing for Dell ECS Maint. for 4 month renewal term (4/1/26 - 7/31/26)</t>
  </si>
  <si>
    <t>Tab 5 - Pricing - 4/1/26 - 7/31/26</t>
  </si>
  <si>
    <t>Seneca Gaming Corporation is seeking a qualified vendor to provide pricing for our Dell ECS (Elastic Cloud Storage) Maint. agreement renewal.</t>
  </si>
  <si>
    <t>4 months</t>
  </si>
  <si>
    <t>SNC - Dell ECS Maint. - 4 month term (4/1/26 - 7/31/26)</t>
  </si>
  <si>
    <t>Agreement ID</t>
  </si>
  <si>
    <t>Sales Order #</t>
  </si>
  <si>
    <t>14887047</t>
  </si>
  <si>
    <t>SNC - Dell ECS Maint. - 1 year term (4/1/26 - 3/31/27)</t>
  </si>
  <si>
    <t>Support Option</t>
  </si>
  <si>
    <t>Serial #</t>
  </si>
  <si>
    <t>Model Description</t>
  </si>
  <si>
    <t>Model #</t>
  </si>
  <si>
    <t>ProSupport Plus 4HR/MC Hardware Support</t>
  </si>
  <si>
    <t>ES6-PS-SVR-96TB-X</t>
  </si>
  <si>
    <t>EX300 NODE 12X8TB FLD</t>
  </si>
  <si>
    <t>APM00194314209</t>
  </si>
  <si>
    <t>APM00194315913</t>
  </si>
  <si>
    <t>APM00194315915</t>
  </si>
  <si>
    <t>APM00194315916</t>
  </si>
  <si>
    <t>APM00194315917</t>
  </si>
  <si>
    <t>APM00194320112</t>
  </si>
  <si>
    <t>ES6-PS-PSNT</t>
  </si>
  <si>
    <t>EX300 PRODUCT SERIAL NUMBER TAG</t>
  </si>
  <si>
    <t>APM00194320203</t>
  </si>
  <si>
    <t>ES6-PS-SW25GB-BE-X</t>
  </si>
  <si>
    <t>EX300/500 SWITCH SW25GB HA BACK END FLD</t>
  </si>
  <si>
    <t>APM00194320204</t>
  </si>
  <si>
    <t>APM00194320205</t>
  </si>
  <si>
    <t>ES6-PS-SW25GB-FE-X</t>
  </si>
  <si>
    <t>EX300/500 SWITCH SW25GB FRONT END FLD</t>
  </si>
  <si>
    <t>APM00194320206</t>
  </si>
  <si>
    <t>APM00194128288</t>
  </si>
  <si>
    <t>APM00194314210</t>
  </si>
  <si>
    <t>APM00194314211</t>
  </si>
  <si>
    <t>APM00194315914</t>
  </si>
  <si>
    <t>APM00194316621</t>
  </si>
  <si>
    <t>APM00194320113</t>
  </si>
  <si>
    <t>APM00194320207</t>
  </si>
  <si>
    <t>APM00194320208</t>
  </si>
  <si>
    <t>APM00194320209</t>
  </si>
  <si>
    <t>APM00194320210</t>
  </si>
  <si>
    <t>ProSupport Plus 4HR/MC Hardware Support w/ Keep Your HardDrive for ENT Isilon 6</t>
  </si>
  <si>
    <t>APM00224704541</t>
  </si>
  <si>
    <t>ES6-QS-SVR-96TB-X</t>
  </si>
  <si>
    <t>EX500 NODE 12X8TB FLD</t>
  </si>
  <si>
    <t>APM00224704542</t>
  </si>
  <si>
    <t>APM00224704543</t>
  </si>
  <si>
    <t>APM00224704544</t>
  </si>
  <si>
    <t>APM00224704545</t>
  </si>
  <si>
    <t>APM00224704546</t>
  </si>
  <si>
    <t>APM00224704547</t>
  </si>
  <si>
    <t>APM00224704548</t>
  </si>
  <si>
    <t>APM00224704549</t>
  </si>
  <si>
    <t>APM00224704550</t>
  </si>
  <si>
    <t>ProSupport Plus MC Software Support</t>
  </si>
  <si>
    <t>ECS D RE CAPACITY LICENSE UPG EX 1TB=CB</t>
  </si>
  <si>
    <t>456-113-815</t>
  </si>
  <si>
    <t>DLF1003150677</t>
  </si>
  <si>
    <t>DLF1003150678</t>
  </si>
  <si>
    <t>456-113-814</t>
  </si>
  <si>
    <t>ECS CAPACITY LICENSE UPG EX 1TB=CB</t>
  </si>
  <si>
    <t>DLF1003150679</t>
  </si>
  <si>
    <t>456-113-813</t>
  </si>
  <si>
    <t>ECS BASE LICENSE UPG EX=ID</t>
  </si>
  <si>
    <t>456-113-586</t>
  </si>
  <si>
    <t>ECS BASE LICENSE EX=ID</t>
  </si>
  <si>
    <t>456-113-588</t>
  </si>
  <si>
    <t>456-113-587</t>
  </si>
  <si>
    <t>ECS D RE CAPACITY LICENSE EX 1TB=CB</t>
  </si>
  <si>
    <t>ECS CAPACITY LICENSE EX 1TB=CB</t>
  </si>
  <si>
    <t>23705785</t>
  </si>
  <si>
    <t>23705787</t>
  </si>
  <si>
    <t>DLF1003150682</t>
  </si>
  <si>
    <t>DLF1003150680</t>
  </si>
  <si>
    <t>DLF1003150681</t>
  </si>
  <si>
    <t>1 year</t>
  </si>
  <si>
    <r>
      <rPr>
        <b/>
        <sz val="12"/>
        <color theme="1"/>
        <rFont val="Calibri"/>
        <family val="2"/>
        <scheme val="minor"/>
      </rPr>
      <t>Legal:</t>
    </r>
    <r>
      <rPr>
        <sz val="12"/>
        <color theme="1"/>
        <rFont val="Calibri"/>
        <family val="2"/>
        <scheme val="minor"/>
      </rPr>
      <t xml:space="preserve"> (If no formal conract is required and an approved PO will suffice in lieu of any signatures). Please supply a formal quote along with your bid packet which includes a breakdown of all fees, a total cost of ownership, and the payment terms for review.</t>
    </r>
  </si>
  <si>
    <t xml:space="preserve">Bidder Comments/Explaination of any additional fees/charges: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</si>
</sst>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
      <patternFill patternType="solid">
        <fgColor indexed="9"/>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07">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10" xfId="0" applyBorder="1" applyAlignment="1">
      <alignment horizontal="center" vertical="center" wrapText="1"/>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164" fontId="0" fillId="0" borderId="0" xfId="0" applyNumberFormat="1"/>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0" xfId="0" applyBorder="1" applyAlignment="1">
      <alignment vertical="top" wrapText="1"/>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2" fillId="0" borderId="2" xfId="0" applyFont="1" applyBorder="1" applyAlignment="1">
      <alignment vertic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vertical="top"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2" xfId="0" applyBorder="1" applyAlignment="1">
      <alignment horizontal="center" wrapText="1"/>
    </xf>
    <xf numFmtId="0" fontId="5" fillId="0" borderId="2" xfId="0" applyFont="1" applyBorder="1" applyAlignment="1">
      <alignment wrapText="1"/>
    </xf>
    <xf numFmtId="0" fontId="4" fillId="0" borderId="2" xfId="0" applyFont="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center"/>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6" fillId="0" borderId="0" xfId="0" applyFont="1" applyBorder="1" applyAlignment="1">
      <alignment horizontal="right"/>
    </xf>
    <xf numFmtId="0" fontId="5" fillId="0" borderId="0" xfId="0" applyFont="1"/>
    <xf numFmtId="0" fontId="5" fillId="0" borderId="0" xfId="0" applyFont="1" applyBorder="1" applyAlignment="1">
      <alignment horizontal="right"/>
    </xf>
    <xf numFmtId="0" fontId="6" fillId="0" borderId="0" xfId="0" applyFont="1" applyBorder="1" applyAlignment="1">
      <alignment horizontal="right" vertical="top"/>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44" fontId="5" fillId="0" borderId="2" xfId="4" applyFont="1" applyBorder="1" applyAlignment="1">
      <alignment horizontal="center" vertical="center"/>
    </xf>
    <xf numFmtId="0" fontId="5" fillId="2" borderId="0" xfId="0" applyFont="1" applyFill="1" applyBorder="1"/>
    <xf numFmtId="0" fontId="6" fillId="2" borderId="0" xfId="0" applyFont="1" applyFill="1" applyBorder="1" applyAlignment="1">
      <alignment horizontal="right"/>
    </xf>
    <xf numFmtId="44" fontId="5" fillId="0" borderId="2" xfId="0" applyNumberFormat="1" applyFont="1" applyBorder="1"/>
    <xf numFmtId="165" fontId="13" fillId="0" borderId="2" xfId="4" applyNumberFormat="1" applyFont="1" applyBorder="1"/>
    <xf numFmtId="44" fontId="5" fillId="2" borderId="2" xfId="0" applyNumberFormat="1" applyFont="1" applyFill="1" applyBorder="1"/>
    <xf numFmtId="8" fontId="5" fillId="0" borderId="2" xfId="4" applyNumberFormat="1" applyFont="1" applyBorder="1"/>
    <xf numFmtId="0" fontId="6"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xf>
    <xf numFmtId="0" fontId="0" fillId="0" borderId="0" xfId="0" applyBorder="1" applyAlignment="1">
      <alignment horizontal="center" vertical="top" wrapText="1"/>
    </xf>
    <xf numFmtId="0" fontId="6"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wrapText="1"/>
    </xf>
    <xf numFmtId="8" fontId="5" fillId="0" borderId="0" xfId="0" applyNumberFormat="1" applyFont="1" applyBorder="1" applyAlignment="1">
      <alignment horizontal="center" vertical="center" wrapText="1"/>
    </xf>
    <xf numFmtId="0" fontId="5" fillId="0" borderId="14" xfId="0" applyFont="1" applyBorder="1" applyAlignment="1">
      <alignment horizontal="center"/>
    </xf>
    <xf numFmtId="0" fontId="5" fillId="0" borderId="2" xfId="0" applyFont="1" applyFill="1" applyBorder="1" applyAlignment="1">
      <alignment horizontal="center" vertical="center"/>
    </xf>
    <xf numFmtId="0" fontId="5" fillId="0" borderId="2" xfId="0" applyFont="1" applyBorder="1"/>
    <xf numFmtId="0" fontId="10" fillId="4" borderId="0" xfId="0" applyFont="1" applyFill="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49" fontId="14" fillId="6" borderId="12" xfId="0" applyNumberFormat="1" applyFont="1" applyFill="1" applyBorder="1" applyAlignment="1" applyProtection="1">
      <alignment horizontal="center" vertical="center"/>
      <protection locked="0"/>
    </xf>
    <xf numFmtId="49" fontId="14" fillId="6" borderId="13"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6" fillId="0" borderId="5" xfId="0" applyFont="1" applyBorder="1" applyAlignment="1">
      <alignment vertical="top" wrapText="1"/>
    </xf>
    <xf numFmtId="0" fontId="6" fillId="0" borderId="6"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10" xfId="0" applyFont="1" applyBorder="1" applyAlignment="1">
      <alignment vertical="top" wrapText="1"/>
    </xf>
    <xf numFmtId="0" fontId="5" fillId="0" borderId="0" xfId="0" applyFont="1" applyBorder="1" applyAlignment="1">
      <alignment vertical="top" wrapText="1"/>
    </xf>
    <xf numFmtId="0" fontId="5" fillId="0" borderId="11" xfId="0" applyFont="1" applyBorder="1" applyAlignment="1">
      <alignment vertical="top" wrapText="1"/>
    </xf>
    <xf numFmtId="0" fontId="5" fillId="0" borderId="8" xfId="0" applyFont="1" applyBorder="1" applyAlignment="1">
      <alignment vertical="top" wrapText="1"/>
    </xf>
    <xf numFmtId="0" fontId="5" fillId="0" borderId="1" xfId="0" applyFont="1" applyBorder="1" applyAlignment="1">
      <alignment vertical="top" wrapText="1"/>
    </xf>
    <xf numFmtId="0" fontId="5" fillId="0" borderId="9" xfId="0" applyFont="1" applyBorder="1" applyAlignment="1">
      <alignment vertical="top" wrapText="1"/>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13" sqref="A13"/>
    </sheetView>
  </sheetViews>
  <sheetFormatPr defaultRowHeight="14.4" x14ac:dyDescent="0.3"/>
  <cols>
    <col min="1" max="1" width="113.109375" bestFit="1" customWidth="1"/>
  </cols>
  <sheetData>
    <row r="1" spans="1:1" ht="65.25" customHeight="1" x14ac:dyDescent="0.3">
      <c r="A1" s="29" t="s">
        <v>19</v>
      </c>
    </row>
    <row r="2" spans="1:1" ht="18" x14ac:dyDescent="0.35">
      <c r="A2" s="17" t="s">
        <v>20</v>
      </c>
    </row>
    <row r="3" spans="1:1" ht="18" x14ac:dyDescent="0.35">
      <c r="A3" s="18" t="s">
        <v>21</v>
      </c>
    </row>
    <row r="4" spans="1:1" ht="18" x14ac:dyDescent="0.35">
      <c r="A4" s="18" t="s">
        <v>22</v>
      </c>
    </row>
    <row r="5" spans="1:1" ht="18" x14ac:dyDescent="0.35">
      <c r="A5" s="18" t="s">
        <v>23</v>
      </c>
    </row>
    <row r="6" spans="1:1" ht="18" x14ac:dyDescent="0.35">
      <c r="A6" s="18" t="s">
        <v>24</v>
      </c>
    </row>
    <row r="7" spans="1:1" ht="18" x14ac:dyDescent="0.35">
      <c r="A7" s="18" t="s">
        <v>59</v>
      </c>
    </row>
    <row r="8" spans="1:1" ht="18" x14ac:dyDescent="0.35">
      <c r="A8" s="18" t="s">
        <v>54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10"/>
  <sheetViews>
    <sheetView tabSelected="1" workbookViewId="0">
      <selection activeCell="C4" sqref="C4"/>
    </sheetView>
  </sheetViews>
  <sheetFormatPr defaultRowHeight="14.4" x14ac:dyDescent="0.3"/>
  <cols>
    <col min="1" max="1" width="6.109375" customWidth="1"/>
    <col min="2" max="2" width="32.21875" bestFit="1" customWidth="1"/>
    <col min="3" max="3" width="96.44140625" bestFit="1" customWidth="1"/>
  </cols>
  <sheetData>
    <row r="1" spans="1:3" ht="23.4" x14ac:dyDescent="0.45">
      <c r="A1" s="68" t="s">
        <v>25</v>
      </c>
      <c r="B1" s="68"/>
      <c r="C1" s="68"/>
    </row>
    <row r="2" spans="1:3" ht="36" x14ac:dyDescent="0.3">
      <c r="A2" s="30">
        <v>1</v>
      </c>
      <c r="B2" s="31" t="s">
        <v>26</v>
      </c>
      <c r="C2" s="32" t="s">
        <v>60</v>
      </c>
    </row>
    <row r="3" spans="1:3" ht="18" x14ac:dyDescent="0.35">
      <c r="A3" s="33">
        <v>2</v>
      </c>
      <c r="B3" s="18" t="s">
        <v>27</v>
      </c>
      <c r="C3" s="18" t="s">
        <v>55</v>
      </c>
    </row>
    <row r="4" spans="1:3" ht="18" x14ac:dyDescent="0.35">
      <c r="A4" s="33">
        <v>3</v>
      </c>
      <c r="B4" s="18" t="s">
        <v>28</v>
      </c>
      <c r="C4" s="18" t="s">
        <v>29</v>
      </c>
    </row>
    <row r="5" spans="1:3" ht="18" x14ac:dyDescent="0.35">
      <c r="A5" s="69">
        <v>4</v>
      </c>
      <c r="B5" s="70" t="s">
        <v>30</v>
      </c>
      <c r="C5" s="18" t="s">
        <v>31</v>
      </c>
    </row>
    <row r="6" spans="1:3" ht="18" x14ac:dyDescent="0.35">
      <c r="A6" s="69"/>
      <c r="B6" s="70"/>
      <c r="C6" s="18" t="s">
        <v>32</v>
      </c>
    </row>
    <row r="7" spans="1:3" ht="18" x14ac:dyDescent="0.35">
      <c r="A7" s="69"/>
      <c r="B7" s="70"/>
      <c r="C7" s="18" t="s">
        <v>33</v>
      </c>
    </row>
    <row r="8" spans="1:3" ht="18" x14ac:dyDescent="0.35">
      <c r="A8" s="33">
        <v>5</v>
      </c>
      <c r="B8" s="18" t="s">
        <v>34</v>
      </c>
      <c r="C8" s="18" t="s">
        <v>56</v>
      </c>
    </row>
    <row r="9" spans="1:3" ht="18" x14ac:dyDescent="0.35">
      <c r="A9" s="33">
        <v>6</v>
      </c>
      <c r="B9" s="18" t="s">
        <v>35</v>
      </c>
      <c r="C9" s="18" t="s">
        <v>38</v>
      </c>
    </row>
    <row r="10" spans="1:3" ht="36" x14ac:dyDescent="0.3">
      <c r="A10" s="30">
        <v>7</v>
      </c>
      <c r="B10" s="31" t="s">
        <v>36</v>
      </c>
      <c r="C10" s="32" t="s">
        <v>37</v>
      </c>
    </row>
  </sheetData>
  <mergeCells count="3">
    <mergeCell ref="A1:C1"/>
    <mergeCell ref="A5:A7"/>
    <mergeCell ref="B5: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B10" sqref="B10"/>
    </sheetView>
  </sheetViews>
  <sheetFormatPr defaultColWidth="8.6640625" defaultRowHeight="14.4" x14ac:dyDescent="0.3"/>
  <cols>
    <col min="1" max="1" width="3.44140625" style="1" customWidth="1"/>
    <col min="2" max="2" width="23.33203125" style="1" bestFit="1" customWidth="1"/>
    <col min="3" max="3" width="117.6640625" style="1" customWidth="1"/>
    <col min="4" max="16384" width="8.6640625" style="1"/>
  </cols>
  <sheetData>
    <row r="1" spans="1:3" ht="18" x14ac:dyDescent="0.3">
      <c r="A1" s="71" t="s">
        <v>51</v>
      </c>
      <c r="B1" s="71"/>
      <c r="C1" s="71"/>
    </row>
    <row r="2" spans="1:3" ht="18" x14ac:dyDescent="0.3">
      <c r="A2" s="72" t="s">
        <v>4</v>
      </c>
      <c r="B2" s="72"/>
      <c r="C2" s="72"/>
    </row>
    <row r="3" spans="1:3" ht="15.6" x14ac:dyDescent="0.3">
      <c r="A3" s="34">
        <v>1</v>
      </c>
      <c r="B3" s="19" t="s">
        <v>5</v>
      </c>
      <c r="C3" s="19"/>
    </row>
    <row r="4" spans="1:3" ht="20.100000000000001" customHeight="1" x14ac:dyDescent="0.3">
      <c r="A4" s="34">
        <v>2</v>
      </c>
      <c r="B4" s="19" t="s">
        <v>6</v>
      </c>
      <c r="C4" s="19"/>
    </row>
    <row r="5" spans="1:3" ht="15.6" x14ac:dyDescent="0.3">
      <c r="A5" s="34">
        <v>3</v>
      </c>
      <c r="B5" s="19" t="s">
        <v>7</v>
      </c>
      <c r="C5" s="19"/>
    </row>
    <row r="6" spans="1:3" ht="15.6" x14ac:dyDescent="0.3">
      <c r="A6" s="34">
        <v>4</v>
      </c>
      <c r="B6" s="19" t="s">
        <v>8</v>
      </c>
      <c r="C6" s="19"/>
    </row>
    <row r="7" spans="1:3" ht="15.6" x14ac:dyDescent="0.3">
      <c r="A7" s="34">
        <v>5</v>
      </c>
      <c r="B7" s="19" t="s">
        <v>9</v>
      </c>
      <c r="C7" s="19"/>
    </row>
    <row r="8" spans="1:3" ht="15.6" x14ac:dyDescent="0.3">
      <c r="A8" s="34">
        <v>6</v>
      </c>
      <c r="B8" s="19" t="s">
        <v>10</v>
      </c>
      <c r="C8" s="19"/>
    </row>
    <row r="9" spans="1:3" ht="15.6" x14ac:dyDescent="0.3">
      <c r="A9" s="34">
        <v>7</v>
      </c>
      <c r="B9" s="19" t="s">
        <v>11</v>
      </c>
      <c r="C9" s="19"/>
    </row>
    <row r="10" spans="1:3" ht="31.2" x14ac:dyDescent="0.3">
      <c r="A10" s="34">
        <v>8</v>
      </c>
      <c r="B10" s="19" t="s">
        <v>12</v>
      </c>
      <c r="C10" s="19"/>
    </row>
    <row r="11" spans="1:3" ht="15.6" x14ac:dyDescent="0.3">
      <c r="A11" s="34">
        <v>9</v>
      </c>
      <c r="B11" s="19" t="s">
        <v>13</v>
      </c>
      <c r="C11" s="34"/>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workbookViewId="0">
      <pane ySplit="3" topLeftCell="A4" activePane="bottomLeft" state="frozen"/>
      <selection pane="bottomLeft" activeCell="B20" sqref="B20"/>
    </sheetView>
  </sheetViews>
  <sheetFormatPr defaultRowHeight="14.4" x14ac:dyDescent="0.3"/>
  <cols>
    <col min="1" max="1" width="4" customWidth="1"/>
    <col min="2" max="2" width="90.44140625" bestFit="1" customWidth="1"/>
    <col min="3" max="4" width="8.88671875" style="11"/>
    <col min="5" max="5" width="69.5546875" customWidth="1"/>
    <col min="6" max="6" width="8.44140625" customWidth="1"/>
    <col min="10" max="10" width="57.6640625" customWidth="1"/>
  </cols>
  <sheetData>
    <row r="1" spans="1:6" s="2" customFormat="1" ht="52.5" customHeight="1" x14ac:dyDescent="0.3">
      <c r="A1" s="73" t="s">
        <v>50</v>
      </c>
      <c r="B1" s="74"/>
      <c r="C1" s="74"/>
      <c r="D1" s="74"/>
      <c r="E1" s="75"/>
      <c r="F1" s="7"/>
    </row>
    <row r="2" spans="1:6" s="2" customFormat="1" ht="18" x14ac:dyDescent="0.3">
      <c r="A2" s="76" t="s">
        <v>39</v>
      </c>
      <c r="B2" s="77"/>
      <c r="C2" s="77"/>
      <c r="D2" s="77"/>
      <c r="E2" s="78"/>
      <c r="F2" s="8"/>
    </row>
    <row r="3" spans="1:6" s="3" customFormat="1" ht="21" customHeight="1" x14ac:dyDescent="0.3">
      <c r="A3" s="79" t="s">
        <v>1</v>
      </c>
      <c r="B3" s="80"/>
      <c r="C3" s="6" t="s">
        <v>16</v>
      </c>
      <c r="D3" s="6" t="s">
        <v>17</v>
      </c>
      <c r="E3" s="9" t="s">
        <v>18</v>
      </c>
    </row>
    <row r="4" spans="1:6" s="3" customFormat="1" ht="15.6" x14ac:dyDescent="0.3">
      <c r="A4" s="58">
        <v>1</v>
      </c>
      <c r="B4" s="23" t="s">
        <v>58</v>
      </c>
      <c r="C4" s="25"/>
      <c r="D4" s="25"/>
      <c r="E4" s="26"/>
    </row>
    <row r="5" spans="1:6" s="3" customFormat="1" ht="15.6" x14ac:dyDescent="0.3">
      <c r="A5" s="58">
        <v>2</v>
      </c>
      <c r="B5" s="23" t="s">
        <v>57</v>
      </c>
      <c r="C5" s="25"/>
      <c r="D5" s="25"/>
      <c r="E5" s="26"/>
    </row>
    <row r="6" spans="1:6" ht="31.2" x14ac:dyDescent="0.3">
      <c r="A6" s="44">
        <v>3</v>
      </c>
      <c r="B6" s="22" t="s">
        <v>44</v>
      </c>
      <c r="C6" s="27"/>
      <c r="D6" s="15"/>
      <c r="E6" s="14"/>
    </row>
    <row r="7" spans="1:6" ht="31.2" x14ac:dyDescent="0.3">
      <c r="A7" s="44">
        <v>4</v>
      </c>
      <c r="B7" s="22" t="s">
        <v>45</v>
      </c>
      <c r="C7" s="27"/>
      <c r="D7" s="15"/>
      <c r="E7" s="14"/>
    </row>
    <row r="8" spans="1:6" ht="31.2" x14ac:dyDescent="0.3">
      <c r="A8" s="44">
        <v>5</v>
      </c>
      <c r="B8" s="28" t="s">
        <v>46</v>
      </c>
      <c r="C8" s="27"/>
      <c r="D8" s="15"/>
      <c r="E8" s="14"/>
    </row>
    <row r="9" spans="1:6" ht="31.2" x14ac:dyDescent="0.3">
      <c r="A9" s="44">
        <v>6</v>
      </c>
      <c r="B9" s="23" t="s">
        <v>47</v>
      </c>
      <c r="C9" s="27"/>
      <c r="D9" s="15"/>
      <c r="E9" s="14"/>
    </row>
    <row r="10" spans="1:6" ht="31.2" x14ac:dyDescent="0.3">
      <c r="A10" s="44">
        <v>7</v>
      </c>
      <c r="B10" s="23" t="s">
        <v>48</v>
      </c>
      <c r="C10" s="27"/>
      <c r="D10" s="15"/>
      <c r="E10" s="14"/>
    </row>
    <row r="11" spans="1:6" ht="46.8" x14ac:dyDescent="0.3">
      <c r="A11" s="45">
        <v>8</v>
      </c>
      <c r="B11" s="24" t="s">
        <v>49</v>
      </c>
      <c r="C11" s="27"/>
      <c r="D11" s="15"/>
      <c r="E11" s="14"/>
    </row>
    <row r="12" spans="1:6" ht="46.8" x14ac:dyDescent="0.3">
      <c r="A12" s="66">
        <v>9</v>
      </c>
      <c r="B12" s="28" t="s">
        <v>135</v>
      </c>
      <c r="C12" s="20"/>
      <c r="D12" s="20"/>
      <c r="E12" s="67"/>
    </row>
  </sheetData>
  <mergeCells count="3">
    <mergeCell ref="A1:E1"/>
    <mergeCell ref="A2:E2"/>
    <mergeCell ref="A3:B3"/>
  </mergeCells>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1"/>
  <sheetViews>
    <sheetView workbookViewId="0">
      <pane ySplit="1" topLeftCell="A2" activePane="bottomLeft" state="frozen"/>
      <selection pane="bottomLeft" activeCell="E43" sqref="E43"/>
    </sheetView>
  </sheetViews>
  <sheetFormatPr defaultRowHeight="14.4" x14ac:dyDescent="0.3"/>
  <cols>
    <col min="1" max="1" width="3.33203125" style="5" bestFit="1" customWidth="1"/>
    <col min="2" max="2" width="42.109375" style="12" bestFit="1" customWidth="1"/>
    <col min="3" max="3" width="45" bestFit="1" customWidth="1"/>
    <col min="4" max="4" width="33.44140625" style="11" customWidth="1"/>
    <col min="5" max="5" width="17.77734375" style="11" bestFit="1" customWidth="1"/>
    <col min="6" max="6" width="14.109375" bestFit="1" customWidth="1"/>
    <col min="7" max="7" width="13.5546875" bestFit="1" customWidth="1"/>
    <col min="8" max="8" width="14.88671875" customWidth="1"/>
    <col min="9" max="9" width="9.5546875" customWidth="1"/>
    <col min="10" max="10" width="15.44140625" customWidth="1"/>
    <col min="12" max="12" width="11.77734375" customWidth="1"/>
    <col min="14" max="14" width="17.6640625" bestFit="1" customWidth="1"/>
    <col min="18" max="18" width="57.6640625" customWidth="1"/>
  </cols>
  <sheetData>
    <row r="1" spans="1:14" s="2" customFormat="1" ht="45" customHeight="1" x14ac:dyDescent="0.3">
      <c r="A1" s="84" t="s">
        <v>52</v>
      </c>
      <c r="B1" s="85"/>
      <c r="C1" s="85"/>
      <c r="D1" s="85"/>
      <c r="E1" s="85"/>
      <c r="F1" s="85"/>
      <c r="G1" s="85"/>
      <c r="H1" s="85"/>
      <c r="I1" s="85"/>
      <c r="J1" s="85"/>
      <c r="K1" s="85"/>
      <c r="L1" s="85"/>
    </row>
    <row r="2" spans="1:14" s="2" customFormat="1" ht="18" x14ac:dyDescent="0.3">
      <c r="A2" s="86" t="s">
        <v>42</v>
      </c>
      <c r="B2" s="87"/>
      <c r="C2" s="87"/>
      <c r="D2" s="87"/>
      <c r="E2" s="87"/>
      <c r="F2" s="87"/>
      <c r="G2" s="87"/>
      <c r="H2" s="87"/>
      <c r="I2" s="87"/>
      <c r="J2" s="87"/>
      <c r="K2" s="87"/>
      <c r="L2" s="87"/>
    </row>
    <row r="3" spans="1:14" s="2" customFormat="1" ht="18" x14ac:dyDescent="0.3">
      <c r="A3" s="76" t="s">
        <v>62</v>
      </c>
      <c r="B3" s="77"/>
      <c r="C3" s="77"/>
      <c r="D3" s="77"/>
      <c r="E3" s="77"/>
      <c r="F3" s="77"/>
      <c r="G3" s="77"/>
      <c r="H3" s="77"/>
      <c r="I3" s="77"/>
      <c r="J3" s="77"/>
      <c r="K3" s="77"/>
      <c r="L3" s="77"/>
    </row>
    <row r="4" spans="1:14" s="3" customFormat="1" ht="109.2" x14ac:dyDescent="0.3">
      <c r="A4" s="21"/>
      <c r="B4" s="35" t="s">
        <v>67</v>
      </c>
      <c r="C4" s="61" t="s">
        <v>69</v>
      </c>
      <c r="D4" s="61" t="s">
        <v>70</v>
      </c>
      <c r="E4" s="61" t="s">
        <v>68</v>
      </c>
      <c r="F4" s="54" t="s">
        <v>63</v>
      </c>
      <c r="G4" s="54" t="s">
        <v>64</v>
      </c>
      <c r="H4" s="35" t="s">
        <v>43</v>
      </c>
      <c r="I4" s="35" t="s">
        <v>41</v>
      </c>
      <c r="J4" s="35" t="s">
        <v>53</v>
      </c>
      <c r="K4" s="35" t="s">
        <v>40</v>
      </c>
      <c r="L4" s="36" t="s">
        <v>14</v>
      </c>
      <c r="M4" s="1"/>
      <c r="N4" s="1"/>
    </row>
    <row r="5" spans="1:14" ht="15.6" x14ac:dyDescent="0.3">
      <c r="A5" s="58">
        <v>1</v>
      </c>
      <c r="B5" s="81" t="s">
        <v>71</v>
      </c>
      <c r="C5" s="81" t="s">
        <v>73</v>
      </c>
      <c r="D5" s="81" t="s">
        <v>72</v>
      </c>
      <c r="E5" s="58" t="s">
        <v>74</v>
      </c>
      <c r="F5" s="88" t="s">
        <v>65</v>
      </c>
      <c r="G5" s="81">
        <v>310849822</v>
      </c>
      <c r="H5" s="91" t="s">
        <v>61</v>
      </c>
      <c r="I5" s="55"/>
      <c r="J5" s="46">
        <v>0</v>
      </c>
      <c r="K5" s="55">
        <v>1</v>
      </c>
      <c r="L5" s="47">
        <f>J5*K5</f>
        <v>0</v>
      </c>
      <c r="N5" s="10"/>
    </row>
    <row r="6" spans="1:14" ht="15.6" x14ac:dyDescent="0.3">
      <c r="A6" s="58">
        <v>2</v>
      </c>
      <c r="B6" s="82"/>
      <c r="C6" s="82"/>
      <c r="D6" s="82"/>
      <c r="E6" s="58" t="s">
        <v>75</v>
      </c>
      <c r="F6" s="89"/>
      <c r="G6" s="82"/>
      <c r="H6" s="91"/>
      <c r="I6" s="55"/>
      <c r="J6" s="46">
        <v>0</v>
      </c>
      <c r="K6" s="55">
        <v>1</v>
      </c>
      <c r="L6" s="47">
        <f t="shared" ref="L6:L46" si="0">J6*K6</f>
        <v>0</v>
      </c>
      <c r="N6" s="10"/>
    </row>
    <row r="7" spans="1:14" ht="15.6" x14ac:dyDescent="0.3">
      <c r="A7" s="58">
        <v>3</v>
      </c>
      <c r="B7" s="82"/>
      <c r="C7" s="82"/>
      <c r="D7" s="82"/>
      <c r="E7" s="58" t="s">
        <v>76</v>
      </c>
      <c r="F7" s="89"/>
      <c r="G7" s="82"/>
      <c r="H7" s="91"/>
      <c r="I7" s="55"/>
      <c r="J7" s="46">
        <v>0</v>
      </c>
      <c r="K7" s="55">
        <v>1</v>
      </c>
      <c r="L7" s="47">
        <f t="shared" si="0"/>
        <v>0</v>
      </c>
      <c r="N7" s="10"/>
    </row>
    <row r="8" spans="1:14" ht="15.6" x14ac:dyDescent="0.3">
      <c r="A8" s="58">
        <v>4</v>
      </c>
      <c r="B8" s="82"/>
      <c r="C8" s="83"/>
      <c r="D8" s="83"/>
      <c r="E8" s="58" t="s">
        <v>77</v>
      </c>
      <c r="F8" s="89"/>
      <c r="G8" s="82"/>
      <c r="H8" s="91"/>
      <c r="I8" s="55"/>
      <c r="J8" s="46">
        <v>0</v>
      </c>
      <c r="K8" s="55">
        <v>1</v>
      </c>
      <c r="L8" s="47">
        <f t="shared" si="0"/>
        <v>0</v>
      </c>
      <c r="N8" s="10"/>
    </row>
    <row r="9" spans="1:14" ht="15.6" x14ac:dyDescent="0.3">
      <c r="A9" s="58">
        <v>5</v>
      </c>
      <c r="B9" s="82"/>
      <c r="C9" s="62" t="s">
        <v>72</v>
      </c>
      <c r="D9" s="58" t="s">
        <v>73</v>
      </c>
      <c r="E9" s="58" t="s">
        <v>78</v>
      </c>
      <c r="F9" s="89"/>
      <c r="G9" s="82"/>
      <c r="H9" s="91"/>
      <c r="I9" s="55"/>
      <c r="J9" s="46">
        <v>0</v>
      </c>
      <c r="K9" s="55">
        <v>1</v>
      </c>
      <c r="L9" s="47">
        <f t="shared" si="0"/>
        <v>0</v>
      </c>
      <c r="N9" s="10"/>
    </row>
    <row r="10" spans="1:14" ht="15.6" x14ac:dyDescent="0.3">
      <c r="A10" s="58">
        <v>6</v>
      </c>
      <c r="B10" s="82"/>
      <c r="C10" s="62" t="s">
        <v>81</v>
      </c>
      <c r="D10" s="58" t="s">
        <v>80</v>
      </c>
      <c r="E10" s="58" t="s">
        <v>79</v>
      </c>
      <c r="F10" s="89"/>
      <c r="G10" s="82"/>
      <c r="H10" s="91"/>
      <c r="I10" s="55"/>
      <c r="J10" s="46">
        <v>0</v>
      </c>
      <c r="K10" s="55">
        <v>1</v>
      </c>
      <c r="L10" s="47">
        <f t="shared" si="0"/>
        <v>0</v>
      </c>
      <c r="N10" s="10"/>
    </row>
    <row r="11" spans="1:14" ht="15.6" x14ac:dyDescent="0.3">
      <c r="A11" s="58">
        <v>7</v>
      </c>
      <c r="B11" s="82"/>
      <c r="C11" s="81" t="s">
        <v>84</v>
      </c>
      <c r="D11" s="81" t="s">
        <v>83</v>
      </c>
      <c r="E11" s="58" t="s">
        <v>82</v>
      </c>
      <c r="F11" s="89"/>
      <c r="G11" s="82"/>
      <c r="H11" s="91"/>
      <c r="I11" s="55"/>
      <c r="J11" s="46">
        <v>0</v>
      </c>
      <c r="K11" s="55">
        <v>1</v>
      </c>
      <c r="L11" s="47">
        <f t="shared" si="0"/>
        <v>0</v>
      </c>
      <c r="N11" s="10"/>
    </row>
    <row r="12" spans="1:14" ht="15.6" x14ac:dyDescent="0.3">
      <c r="A12" s="58">
        <v>8</v>
      </c>
      <c r="B12" s="82"/>
      <c r="C12" s="83"/>
      <c r="D12" s="83"/>
      <c r="E12" s="58" t="s">
        <v>85</v>
      </c>
      <c r="F12" s="89"/>
      <c r="G12" s="82"/>
      <c r="H12" s="91"/>
      <c r="I12" s="55"/>
      <c r="J12" s="46">
        <v>0</v>
      </c>
      <c r="K12" s="55">
        <v>1</v>
      </c>
      <c r="L12" s="47">
        <f t="shared" si="0"/>
        <v>0</v>
      </c>
      <c r="N12" s="10"/>
    </row>
    <row r="13" spans="1:14" ht="15.6" x14ac:dyDescent="0.3">
      <c r="A13" s="58">
        <v>9</v>
      </c>
      <c r="B13" s="82"/>
      <c r="C13" s="81" t="s">
        <v>88</v>
      </c>
      <c r="D13" s="81" t="s">
        <v>87</v>
      </c>
      <c r="E13" s="58" t="s">
        <v>86</v>
      </c>
      <c r="F13" s="89"/>
      <c r="G13" s="82"/>
      <c r="H13" s="91"/>
      <c r="I13" s="55"/>
      <c r="J13" s="46">
        <v>0</v>
      </c>
      <c r="K13" s="55">
        <v>1</v>
      </c>
      <c r="L13" s="47">
        <f t="shared" si="0"/>
        <v>0</v>
      </c>
      <c r="N13" s="10"/>
    </row>
    <row r="14" spans="1:14" ht="15.6" x14ac:dyDescent="0.3">
      <c r="A14" s="58">
        <v>10</v>
      </c>
      <c r="B14" s="82"/>
      <c r="C14" s="83"/>
      <c r="D14" s="83"/>
      <c r="E14" s="58" t="s">
        <v>89</v>
      </c>
      <c r="F14" s="90"/>
      <c r="G14" s="83"/>
      <c r="H14" s="91"/>
      <c r="I14" s="55"/>
      <c r="J14" s="46">
        <v>0</v>
      </c>
      <c r="K14" s="55">
        <v>1</v>
      </c>
      <c r="L14" s="47">
        <f t="shared" si="0"/>
        <v>0</v>
      </c>
      <c r="N14" s="10"/>
    </row>
    <row r="15" spans="1:14" ht="14.7" customHeight="1" x14ac:dyDescent="0.3">
      <c r="A15" s="58">
        <v>11</v>
      </c>
      <c r="B15" s="82"/>
      <c r="C15" s="81" t="s">
        <v>73</v>
      </c>
      <c r="D15" s="81" t="s">
        <v>72</v>
      </c>
      <c r="E15" s="58" t="s">
        <v>90</v>
      </c>
      <c r="F15" s="81">
        <v>14887049</v>
      </c>
      <c r="G15" s="81">
        <v>310849822</v>
      </c>
      <c r="H15" s="91"/>
      <c r="I15" s="55"/>
      <c r="J15" s="46">
        <v>0</v>
      </c>
      <c r="K15" s="55">
        <v>1</v>
      </c>
      <c r="L15" s="47">
        <f t="shared" si="0"/>
        <v>0</v>
      </c>
      <c r="N15" s="10"/>
    </row>
    <row r="16" spans="1:14" ht="14.7" customHeight="1" x14ac:dyDescent="0.3">
      <c r="A16" s="58">
        <v>12</v>
      </c>
      <c r="B16" s="82"/>
      <c r="C16" s="82"/>
      <c r="D16" s="82"/>
      <c r="E16" s="58" t="s">
        <v>91</v>
      </c>
      <c r="F16" s="82"/>
      <c r="G16" s="82"/>
      <c r="H16" s="91"/>
      <c r="I16" s="55"/>
      <c r="J16" s="46">
        <v>0</v>
      </c>
      <c r="K16" s="55">
        <v>1</v>
      </c>
      <c r="L16" s="47">
        <f t="shared" si="0"/>
        <v>0</v>
      </c>
      <c r="N16" s="10"/>
    </row>
    <row r="17" spans="1:14" ht="14.7" customHeight="1" x14ac:dyDescent="0.3">
      <c r="A17" s="58">
        <v>13</v>
      </c>
      <c r="B17" s="82"/>
      <c r="C17" s="82"/>
      <c r="D17" s="82"/>
      <c r="E17" s="58" t="s">
        <v>92</v>
      </c>
      <c r="F17" s="82"/>
      <c r="G17" s="82"/>
      <c r="H17" s="91"/>
      <c r="I17" s="55"/>
      <c r="J17" s="46">
        <v>0</v>
      </c>
      <c r="K17" s="55">
        <v>1</v>
      </c>
      <c r="L17" s="47">
        <f t="shared" si="0"/>
        <v>0</v>
      </c>
      <c r="N17" s="10"/>
    </row>
    <row r="18" spans="1:14" ht="14.7" customHeight="1" x14ac:dyDescent="0.3">
      <c r="A18" s="58">
        <v>14</v>
      </c>
      <c r="B18" s="82"/>
      <c r="C18" s="82"/>
      <c r="D18" s="82"/>
      <c r="E18" s="58" t="s">
        <v>93</v>
      </c>
      <c r="F18" s="82"/>
      <c r="G18" s="82"/>
      <c r="H18" s="91"/>
      <c r="I18" s="55"/>
      <c r="J18" s="46">
        <v>0</v>
      </c>
      <c r="K18" s="55">
        <v>1</v>
      </c>
      <c r="L18" s="47">
        <f t="shared" si="0"/>
        <v>0</v>
      </c>
      <c r="N18" s="10"/>
    </row>
    <row r="19" spans="1:14" ht="14.7" customHeight="1" x14ac:dyDescent="0.3">
      <c r="A19" s="58">
        <v>15</v>
      </c>
      <c r="B19" s="82"/>
      <c r="C19" s="83"/>
      <c r="D19" s="83"/>
      <c r="E19" s="58" t="s">
        <v>94</v>
      </c>
      <c r="F19" s="82"/>
      <c r="G19" s="82"/>
      <c r="H19" s="91"/>
      <c r="I19" s="55"/>
      <c r="J19" s="46">
        <v>0</v>
      </c>
      <c r="K19" s="55">
        <v>1</v>
      </c>
      <c r="L19" s="47">
        <f t="shared" si="0"/>
        <v>0</v>
      </c>
      <c r="N19" s="10"/>
    </row>
    <row r="20" spans="1:14" ht="14.7" customHeight="1" x14ac:dyDescent="0.3">
      <c r="A20" s="58">
        <v>16</v>
      </c>
      <c r="B20" s="82"/>
      <c r="C20" s="58" t="s">
        <v>81</v>
      </c>
      <c r="D20" s="58" t="s">
        <v>80</v>
      </c>
      <c r="E20" s="58" t="s">
        <v>95</v>
      </c>
      <c r="F20" s="82"/>
      <c r="G20" s="82"/>
      <c r="H20" s="91"/>
      <c r="I20" s="55"/>
      <c r="J20" s="46">
        <v>0</v>
      </c>
      <c r="K20" s="55">
        <v>1</v>
      </c>
      <c r="L20" s="47">
        <f t="shared" si="0"/>
        <v>0</v>
      </c>
      <c r="N20" s="10"/>
    </row>
    <row r="21" spans="1:14" ht="14.7" customHeight="1" x14ac:dyDescent="0.3">
      <c r="A21" s="58">
        <v>17</v>
      </c>
      <c r="B21" s="82"/>
      <c r="C21" s="81" t="s">
        <v>84</v>
      </c>
      <c r="D21" s="81" t="s">
        <v>83</v>
      </c>
      <c r="E21" s="58" t="s">
        <v>96</v>
      </c>
      <c r="F21" s="82"/>
      <c r="G21" s="82"/>
      <c r="H21" s="91"/>
      <c r="I21" s="55"/>
      <c r="J21" s="46">
        <v>0</v>
      </c>
      <c r="K21" s="55">
        <v>1</v>
      </c>
      <c r="L21" s="47">
        <f t="shared" si="0"/>
        <v>0</v>
      </c>
      <c r="N21" s="10"/>
    </row>
    <row r="22" spans="1:14" ht="14.7" customHeight="1" x14ac:dyDescent="0.3">
      <c r="A22" s="58">
        <v>18</v>
      </c>
      <c r="B22" s="82"/>
      <c r="C22" s="83"/>
      <c r="D22" s="83"/>
      <c r="E22" s="58" t="s">
        <v>97</v>
      </c>
      <c r="F22" s="82"/>
      <c r="G22" s="82"/>
      <c r="H22" s="91"/>
      <c r="I22" s="55"/>
      <c r="J22" s="46">
        <v>0</v>
      </c>
      <c r="K22" s="55">
        <v>1</v>
      </c>
      <c r="L22" s="47">
        <f t="shared" si="0"/>
        <v>0</v>
      </c>
      <c r="N22" s="10"/>
    </row>
    <row r="23" spans="1:14" ht="14.7" customHeight="1" x14ac:dyDescent="0.3">
      <c r="A23" s="58">
        <v>19</v>
      </c>
      <c r="B23" s="82"/>
      <c r="C23" s="81" t="s">
        <v>88</v>
      </c>
      <c r="D23" s="81" t="s">
        <v>87</v>
      </c>
      <c r="E23" s="58" t="s">
        <v>98</v>
      </c>
      <c r="F23" s="82"/>
      <c r="G23" s="82"/>
      <c r="H23" s="91"/>
      <c r="I23" s="55"/>
      <c r="J23" s="46">
        <v>0</v>
      </c>
      <c r="K23" s="55">
        <v>1</v>
      </c>
      <c r="L23" s="47">
        <f t="shared" si="0"/>
        <v>0</v>
      </c>
      <c r="N23" s="10"/>
    </row>
    <row r="24" spans="1:14" ht="14.7" customHeight="1" x14ac:dyDescent="0.3">
      <c r="A24" s="58">
        <v>20</v>
      </c>
      <c r="B24" s="83"/>
      <c r="C24" s="83"/>
      <c r="D24" s="83"/>
      <c r="E24" s="58" t="s">
        <v>99</v>
      </c>
      <c r="F24" s="83"/>
      <c r="G24" s="83"/>
      <c r="H24" s="91"/>
      <c r="I24" s="55"/>
      <c r="J24" s="46">
        <v>0</v>
      </c>
      <c r="K24" s="55">
        <v>1</v>
      </c>
      <c r="L24" s="47">
        <f t="shared" si="0"/>
        <v>0</v>
      </c>
      <c r="N24" s="10"/>
    </row>
    <row r="25" spans="1:14" ht="14.7" customHeight="1" x14ac:dyDescent="0.3">
      <c r="A25" s="58">
        <v>21</v>
      </c>
      <c r="B25" s="91" t="s">
        <v>100</v>
      </c>
      <c r="C25" s="81" t="s">
        <v>103</v>
      </c>
      <c r="D25" s="81" t="s">
        <v>102</v>
      </c>
      <c r="E25" s="58" t="s">
        <v>101</v>
      </c>
      <c r="F25" s="92">
        <v>106457118</v>
      </c>
      <c r="G25" s="92">
        <v>311102187</v>
      </c>
      <c r="H25" s="91"/>
      <c r="I25" s="55"/>
      <c r="J25" s="46">
        <v>0</v>
      </c>
      <c r="K25" s="55">
        <v>1</v>
      </c>
      <c r="L25" s="47">
        <f t="shared" si="0"/>
        <v>0</v>
      </c>
      <c r="N25" s="10"/>
    </row>
    <row r="26" spans="1:14" ht="14.7" customHeight="1" x14ac:dyDescent="0.3">
      <c r="A26" s="58">
        <v>22</v>
      </c>
      <c r="B26" s="91"/>
      <c r="C26" s="82"/>
      <c r="D26" s="82"/>
      <c r="E26" s="58" t="s">
        <v>104</v>
      </c>
      <c r="F26" s="93"/>
      <c r="G26" s="93"/>
      <c r="H26" s="91"/>
      <c r="I26" s="55"/>
      <c r="J26" s="46">
        <v>0</v>
      </c>
      <c r="K26" s="55">
        <v>1</v>
      </c>
      <c r="L26" s="47">
        <f t="shared" si="0"/>
        <v>0</v>
      </c>
      <c r="N26" s="10"/>
    </row>
    <row r="27" spans="1:14" ht="14.7" customHeight="1" x14ac:dyDescent="0.3">
      <c r="A27" s="58">
        <v>23</v>
      </c>
      <c r="B27" s="91"/>
      <c r="C27" s="82"/>
      <c r="D27" s="82"/>
      <c r="E27" s="58" t="s">
        <v>105</v>
      </c>
      <c r="F27" s="93"/>
      <c r="G27" s="93"/>
      <c r="H27" s="91"/>
      <c r="I27" s="55"/>
      <c r="J27" s="46">
        <v>0</v>
      </c>
      <c r="K27" s="55">
        <v>1</v>
      </c>
      <c r="L27" s="47">
        <f t="shared" si="0"/>
        <v>0</v>
      </c>
      <c r="N27" s="10"/>
    </row>
    <row r="28" spans="1:14" ht="14.7" customHeight="1" x14ac:dyDescent="0.3">
      <c r="A28" s="58">
        <v>24</v>
      </c>
      <c r="B28" s="91"/>
      <c r="C28" s="82"/>
      <c r="D28" s="82"/>
      <c r="E28" s="58" t="s">
        <v>106</v>
      </c>
      <c r="F28" s="93"/>
      <c r="G28" s="93"/>
      <c r="H28" s="91"/>
      <c r="I28" s="55"/>
      <c r="J28" s="46">
        <v>0</v>
      </c>
      <c r="K28" s="55">
        <v>1</v>
      </c>
      <c r="L28" s="47">
        <f t="shared" si="0"/>
        <v>0</v>
      </c>
      <c r="N28" s="10"/>
    </row>
    <row r="29" spans="1:14" ht="14.7" customHeight="1" x14ac:dyDescent="0.3">
      <c r="A29" s="58">
        <v>25</v>
      </c>
      <c r="B29" s="91"/>
      <c r="C29" s="83"/>
      <c r="D29" s="83"/>
      <c r="E29" s="58" t="s">
        <v>107</v>
      </c>
      <c r="F29" s="94"/>
      <c r="G29" s="94"/>
      <c r="H29" s="91"/>
      <c r="I29" s="55"/>
      <c r="J29" s="46">
        <v>0</v>
      </c>
      <c r="K29" s="55">
        <v>1</v>
      </c>
      <c r="L29" s="47">
        <f t="shared" si="0"/>
        <v>0</v>
      </c>
      <c r="N29" s="10"/>
    </row>
    <row r="30" spans="1:14" ht="14.7" customHeight="1" x14ac:dyDescent="0.3">
      <c r="A30" s="58">
        <v>26</v>
      </c>
      <c r="B30" s="91" t="s">
        <v>100</v>
      </c>
      <c r="C30" s="95" t="s">
        <v>103</v>
      </c>
      <c r="D30" s="95" t="s">
        <v>102</v>
      </c>
      <c r="E30" s="58" t="s">
        <v>108</v>
      </c>
      <c r="F30" s="96">
        <v>106459495</v>
      </c>
      <c r="G30" s="96">
        <v>311102204</v>
      </c>
      <c r="H30" s="91"/>
      <c r="I30" s="55"/>
      <c r="J30" s="46">
        <v>0</v>
      </c>
      <c r="K30" s="55">
        <v>1</v>
      </c>
      <c r="L30" s="47">
        <f t="shared" si="0"/>
        <v>0</v>
      </c>
      <c r="N30" s="10"/>
    </row>
    <row r="31" spans="1:14" ht="14.7" customHeight="1" x14ac:dyDescent="0.3">
      <c r="A31" s="58">
        <v>27</v>
      </c>
      <c r="B31" s="91"/>
      <c r="C31" s="95"/>
      <c r="D31" s="95"/>
      <c r="E31" s="58" t="s">
        <v>109</v>
      </c>
      <c r="F31" s="96"/>
      <c r="G31" s="96"/>
      <c r="H31" s="91"/>
      <c r="I31" s="55"/>
      <c r="J31" s="46">
        <v>0</v>
      </c>
      <c r="K31" s="55">
        <v>1</v>
      </c>
      <c r="L31" s="47">
        <f t="shared" si="0"/>
        <v>0</v>
      </c>
      <c r="N31" s="10"/>
    </row>
    <row r="32" spans="1:14" ht="14.7" customHeight="1" x14ac:dyDescent="0.3">
      <c r="A32" s="58">
        <v>28</v>
      </c>
      <c r="B32" s="91"/>
      <c r="C32" s="95"/>
      <c r="D32" s="95"/>
      <c r="E32" s="58" t="s">
        <v>110</v>
      </c>
      <c r="F32" s="96"/>
      <c r="G32" s="96"/>
      <c r="H32" s="91"/>
      <c r="I32" s="55"/>
      <c r="J32" s="46">
        <v>0</v>
      </c>
      <c r="K32" s="55">
        <v>1</v>
      </c>
      <c r="L32" s="47">
        <f t="shared" si="0"/>
        <v>0</v>
      </c>
      <c r="N32" s="10"/>
    </row>
    <row r="33" spans="1:14" ht="14.7" customHeight="1" x14ac:dyDescent="0.3">
      <c r="A33" s="58">
        <v>29</v>
      </c>
      <c r="B33" s="91"/>
      <c r="C33" s="95"/>
      <c r="D33" s="95"/>
      <c r="E33" s="58" t="s">
        <v>111</v>
      </c>
      <c r="F33" s="96"/>
      <c r="G33" s="96"/>
      <c r="H33" s="91"/>
      <c r="I33" s="55"/>
      <c r="J33" s="46">
        <v>0</v>
      </c>
      <c r="K33" s="55">
        <v>1</v>
      </c>
      <c r="L33" s="47">
        <f t="shared" si="0"/>
        <v>0</v>
      </c>
      <c r="N33" s="10"/>
    </row>
    <row r="34" spans="1:14" ht="14.7" customHeight="1" x14ac:dyDescent="0.3">
      <c r="A34" s="58">
        <v>30</v>
      </c>
      <c r="B34" s="91"/>
      <c r="C34" s="95"/>
      <c r="D34" s="95"/>
      <c r="E34" s="58" t="s">
        <v>112</v>
      </c>
      <c r="F34" s="96"/>
      <c r="G34" s="96"/>
      <c r="H34" s="91"/>
      <c r="I34" s="55"/>
      <c r="J34" s="46">
        <v>0</v>
      </c>
      <c r="K34" s="55">
        <v>1</v>
      </c>
      <c r="L34" s="47">
        <f t="shared" si="0"/>
        <v>0</v>
      </c>
      <c r="N34" s="10"/>
    </row>
    <row r="35" spans="1:14" ht="14.7" customHeight="1" x14ac:dyDescent="0.3">
      <c r="A35" s="58">
        <v>31</v>
      </c>
      <c r="B35" s="81" t="s">
        <v>113</v>
      </c>
      <c r="C35" s="58" t="s">
        <v>114</v>
      </c>
      <c r="D35" s="58" t="s">
        <v>115</v>
      </c>
      <c r="E35" s="58" t="s">
        <v>116</v>
      </c>
      <c r="F35" s="95">
        <v>106431925</v>
      </c>
      <c r="G35" s="81">
        <v>311102187</v>
      </c>
      <c r="H35" s="91"/>
      <c r="I35" s="55"/>
      <c r="J35" s="46">
        <v>0</v>
      </c>
      <c r="K35" s="55">
        <v>1</v>
      </c>
      <c r="L35" s="47">
        <f t="shared" si="0"/>
        <v>0</v>
      </c>
      <c r="N35" s="10"/>
    </row>
    <row r="36" spans="1:14" ht="14.7" customHeight="1" x14ac:dyDescent="0.3">
      <c r="A36" s="58">
        <v>32</v>
      </c>
      <c r="B36" s="82"/>
      <c r="C36" s="58" t="s">
        <v>119</v>
      </c>
      <c r="D36" s="58" t="s">
        <v>118</v>
      </c>
      <c r="E36" s="58" t="s">
        <v>117</v>
      </c>
      <c r="F36" s="95"/>
      <c r="G36" s="82"/>
      <c r="H36" s="91"/>
      <c r="I36" s="55"/>
      <c r="J36" s="46">
        <v>0</v>
      </c>
      <c r="K36" s="55">
        <v>480</v>
      </c>
      <c r="L36" s="47">
        <f t="shared" si="0"/>
        <v>0</v>
      </c>
      <c r="N36" s="10"/>
    </row>
    <row r="37" spans="1:14" ht="14.7" customHeight="1" x14ac:dyDescent="0.3">
      <c r="A37" s="58">
        <v>33</v>
      </c>
      <c r="B37" s="82"/>
      <c r="C37" s="58" t="s">
        <v>122</v>
      </c>
      <c r="D37" s="58" t="s">
        <v>121</v>
      </c>
      <c r="E37" s="58" t="s">
        <v>120</v>
      </c>
      <c r="F37" s="20">
        <v>106431927</v>
      </c>
      <c r="G37" s="83"/>
      <c r="H37" s="91"/>
      <c r="I37" s="55"/>
      <c r="J37" s="46">
        <v>0</v>
      </c>
      <c r="K37" s="55">
        <v>5</v>
      </c>
      <c r="L37" s="47">
        <f t="shared" si="0"/>
        <v>0</v>
      </c>
      <c r="N37" s="10"/>
    </row>
    <row r="38" spans="1:14" ht="14.7" customHeight="1" x14ac:dyDescent="0.3">
      <c r="A38" s="58">
        <v>34</v>
      </c>
      <c r="B38" s="82"/>
      <c r="C38" s="58" t="s">
        <v>124</v>
      </c>
      <c r="D38" s="58" t="s">
        <v>123</v>
      </c>
      <c r="E38" s="58">
        <v>23705784</v>
      </c>
      <c r="F38" s="20">
        <v>14887048</v>
      </c>
      <c r="G38" s="81">
        <v>310849822</v>
      </c>
      <c r="H38" s="91"/>
      <c r="I38" s="55"/>
      <c r="J38" s="46">
        <v>0</v>
      </c>
      <c r="K38" s="55">
        <v>5</v>
      </c>
      <c r="L38" s="47">
        <f t="shared" si="0"/>
        <v>0</v>
      </c>
      <c r="N38" s="10"/>
    </row>
    <row r="39" spans="1:14" ht="14.7" customHeight="1" x14ac:dyDescent="0.3">
      <c r="A39" s="58">
        <v>35</v>
      </c>
      <c r="B39" s="82"/>
      <c r="C39" s="58" t="s">
        <v>127</v>
      </c>
      <c r="D39" s="58" t="s">
        <v>125</v>
      </c>
      <c r="E39" s="58">
        <v>23705786</v>
      </c>
      <c r="F39" s="95">
        <v>14887050</v>
      </c>
      <c r="G39" s="82"/>
      <c r="H39" s="91"/>
      <c r="I39" s="55"/>
      <c r="J39" s="46">
        <v>0</v>
      </c>
      <c r="K39" s="55">
        <v>1</v>
      </c>
      <c r="L39" s="47">
        <f t="shared" si="0"/>
        <v>0</v>
      </c>
      <c r="N39" s="10"/>
    </row>
    <row r="40" spans="1:14" ht="14.7" customHeight="1" x14ac:dyDescent="0.3">
      <c r="A40" s="58">
        <v>36</v>
      </c>
      <c r="B40" s="82"/>
      <c r="C40" s="58" t="s">
        <v>128</v>
      </c>
      <c r="D40" s="58" t="s">
        <v>126</v>
      </c>
      <c r="E40" s="58">
        <v>23705788</v>
      </c>
      <c r="F40" s="95"/>
      <c r="G40" s="82"/>
      <c r="H40" s="91"/>
      <c r="I40" s="55"/>
      <c r="J40" s="46">
        <v>0</v>
      </c>
      <c r="K40" s="55">
        <v>480</v>
      </c>
      <c r="L40" s="47">
        <f t="shared" si="0"/>
        <v>0</v>
      </c>
      <c r="N40" s="10"/>
    </row>
    <row r="41" spans="1:14" ht="14.7" customHeight="1" x14ac:dyDescent="0.3">
      <c r="A41" s="58">
        <v>37</v>
      </c>
      <c r="B41" s="82"/>
      <c r="C41" s="58" t="s">
        <v>124</v>
      </c>
      <c r="D41" s="58" t="s">
        <v>123</v>
      </c>
      <c r="E41" s="58">
        <v>23705783</v>
      </c>
      <c r="F41" s="65">
        <v>14887051</v>
      </c>
      <c r="G41" s="82"/>
      <c r="H41" s="91"/>
      <c r="I41" s="55"/>
      <c r="J41" s="46">
        <v>0</v>
      </c>
      <c r="K41" s="55">
        <v>5</v>
      </c>
      <c r="L41" s="47">
        <f t="shared" si="0"/>
        <v>0</v>
      </c>
      <c r="N41" s="10"/>
    </row>
    <row r="42" spans="1:14" ht="14.7" customHeight="1" x14ac:dyDescent="0.3">
      <c r="A42" s="58">
        <v>38</v>
      </c>
      <c r="B42" s="82"/>
      <c r="C42" s="58" t="s">
        <v>127</v>
      </c>
      <c r="D42" s="58" t="s">
        <v>125</v>
      </c>
      <c r="E42" s="58" t="s">
        <v>129</v>
      </c>
      <c r="F42" s="81">
        <v>14887052</v>
      </c>
      <c r="G42" s="82"/>
      <c r="H42" s="91"/>
      <c r="I42" s="55"/>
      <c r="J42" s="46">
        <v>0</v>
      </c>
      <c r="K42" s="55">
        <v>1</v>
      </c>
      <c r="L42" s="47">
        <f t="shared" si="0"/>
        <v>0</v>
      </c>
      <c r="N42" s="10"/>
    </row>
    <row r="43" spans="1:14" ht="14.7" customHeight="1" x14ac:dyDescent="0.3">
      <c r="A43" s="58">
        <v>39</v>
      </c>
      <c r="B43" s="82"/>
      <c r="C43" s="58" t="s">
        <v>128</v>
      </c>
      <c r="D43" s="58" t="s">
        <v>126</v>
      </c>
      <c r="E43" s="58" t="s">
        <v>130</v>
      </c>
      <c r="F43" s="83"/>
      <c r="G43" s="83"/>
      <c r="H43" s="91"/>
      <c r="I43" s="55"/>
      <c r="J43" s="46">
        <v>0</v>
      </c>
      <c r="K43" s="55">
        <v>480</v>
      </c>
      <c r="L43" s="47">
        <f t="shared" si="0"/>
        <v>0</v>
      </c>
      <c r="N43" s="10"/>
    </row>
    <row r="44" spans="1:14" ht="14.7" customHeight="1" x14ac:dyDescent="0.3">
      <c r="A44" s="58">
        <v>40</v>
      </c>
      <c r="B44" s="82"/>
      <c r="C44" s="56" t="s">
        <v>122</v>
      </c>
      <c r="D44" s="37" t="s">
        <v>121</v>
      </c>
      <c r="E44" s="37" t="s">
        <v>131</v>
      </c>
      <c r="F44" s="20">
        <v>106431916</v>
      </c>
      <c r="G44" s="81">
        <v>311102204</v>
      </c>
      <c r="H44" s="91"/>
      <c r="I44" s="55"/>
      <c r="J44" s="46">
        <v>0</v>
      </c>
      <c r="K44" s="55">
        <v>5</v>
      </c>
      <c r="L44" s="47">
        <f t="shared" si="0"/>
        <v>0</v>
      </c>
      <c r="N44" s="10"/>
    </row>
    <row r="45" spans="1:14" ht="14.7" customHeight="1" x14ac:dyDescent="0.3">
      <c r="A45" s="58">
        <v>41</v>
      </c>
      <c r="B45" s="82"/>
      <c r="C45" s="56" t="s">
        <v>114</v>
      </c>
      <c r="D45" s="37" t="s">
        <v>115</v>
      </c>
      <c r="E45" s="37" t="s">
        <v>132</v>
      </c>
      <c r="F45" s="81">
        <v>106431910</v>
      </c>
      <c r="G45" s="82"/>
      <c r="H45" s="91"/>
      <c r="I45" s="55"/>
      <c r="J45" s="46">
        <v>0</v>
      </c>
      <c r="K45" s="55">
        <v>1</v>
      </c>
      <c r="L45" s="47">
        <f t="shared" si="0"/>
        <v>0</v>
      </c>
      <c r="N45" s="10"/>
    </row>
    <row r="46" spans="1:14" ht="14.7" customHeight="1" x14ac:dyDescent="0.3">
      <c r="A46" s="58">
        <v>42</v>
      </c>
      <c r="B46" s="83"/>
      <c r="C46" s="57" t="s">
        <v>119</v>
      </c>
      <c r="D46" s="57" t="s">
        <v>118</v>
      </c>
      <c r="E46" s="57" t="s">
        <v>133</v>
      </c>
      <c r="F46" s="83"/>
      <c r="G46" s="83"/>
      <c r="H46" s="91"/>
      <c r="I46" s="55"/>
      <c r="J46" s="46">
        <v>0</v>
      </c>
      <c r="K46" s="55">
        <v>480</v>
      </c>
      <c r="L46" s="47">
        <f t="shared" si="0"/>
        <v>0</v>
      </c>
      <c r="N46" s="10"/>
    </row>
    <row r="47" spans="1:14" ht="14.7" customHeight="1" x14ac:dyDescent="0.3">
      <c r="A47" s="37"/>
      <c r="B47" s="38"/>
      <c r="C47" s="38"/>
      <c r="D47" s="38"/>
      <c r="E47" s="38"/>
      <c r="F47" s="59"/>
      <c r="G47" s="59"/>
      <c r="H47" s="63"/>
      <c r="I47" s="63"/>
      <c r="J47" s="64"/>
      <c r="K47" s="63"/>
      <c r="L47" s="47"/>
      <c r="N47" s="10"/>
    </row>
    <row r="48" spans="1:14" ht="15.6" x14ac:dyDescent="0.3">
      <c r="A48" s="37"/>
      <c r="B48" s="38"/>
      <c r="C48" s="39"/>
      <c r="D48" s="39"/>
      <c r="E48" s="39"/>
      <c r="F48" s="59"/>
      <c r="G48" s="59"/>
      <c r="H48" s="39"/>
      <c r="I48" s="39"/>
      <c r="J48" s="39"/>
      <c r="K48" s="40" t="s">
        <v>0</v>
      </c>
      <c r="L48" s="50">
        <f>SUM(L5:L46)</f>
        <v>0</v>
      </c>
    </row>
    <row r="49" spans="1:12" ht="10.199999999999999" customHeight="1" x14ac:dyDescent="0.3">
      <c r="A49" s="37"/>
      <c r="B49" s="38"/>
      <c r="C49" s="39"/>
      <c r="D49" s="39"/>
      <c r="E49" s="39"/>
      <c r="F49" s="59"/>
      <c r="G49" s="59"/>
      <c r="H49" s="39"/>
      <c r="I49" s="39"/>
      <c r="J49" s="39"/>
      <c r="K49" s="42"/>
      <c r="L49" s="41"/>
    </row>
    <row r="50" spans="1:12" ht="15.6" x14ac:dyDescent="0.3">
      <c r="A50" s="37"/>
      <c r="B50" s="38"/>
      <c r="C50" s="39"/>
      <c r="D50" s="39"/>
      <c r="E50" s="39"/>
      <c r="F50" s="59"/>
      <c r="G50" s="59"/>
      <c r="H50" s="39"/>
      <c r="I50" s="39"/>
      <c r="J50" s="39"/>
      <c r="K50" s="43" t="s">
        <v>2</v>
      </c>
      <c r="L50" s="53">
        <v>0</v>
      </c>
    </row>
    <row r="51" spans="1:12" ht="15.6" x14ac:dyDescent="0.3">
      <c r="A51" s="37"/>
      <c r="B51" s="38"/>
      <c r="C51" s="39"/>
      <c r="D51" s="39"/>
      <c r="E51" s="39"/>
      <c r="F51" s="59"/>
      <c r="G51" s="59"/>
      <c r="H51" s="39"/>
      <c r="I51" s="39"/>
      <c r="J51" s="39"/>
      <c r="K51" s="42"/>
      <c r="L51" s="41"/>
    </row>
    <row r="52" spans="1:12" ht="15.6" x14ac:dyDescent="0.3">
      <c r="A52" s="37"/>
      <c r="B52" s="38"/>
      <c r="C52" s="39"/>
      <c r="D52" s="39"/>
      <c r="E52" s="39"/>
      <c r="F52" s="59"/>
      <c r="G52" s="59"/>
      <c r="H52" s="39"/>
      <c r="I52" s="39"/>
      <c r="J52" s="39"/>
      <c r="K52" s="40" t="s">
        <v>3</v>
      </c>
      <c r="L52" s="51">
        <v>0</v>
      </c>
    </row>
    <row r="53" spans="1:12" ht="15.6" x14ac:dyDescent="0.3">
      <c r="A53" s="37"/>
      <c r="B53" s="38"/>
      <c r="C53" s="39"/>
      <c r="D53" s="39"/>
      <c r="E53" s="39"/>
      <c r="F53" s="59"/>
      <c r="G53" s="59"/>
      <c r="H53" s="39"/>
      <c r="I53" s="39"/>
      <c r="J53" s="39"/>
      <c r="K53" s="42"/>
      <c r="L53" s="41"/>
    </row>
    <row r="54" spans="1:12" ht="15.6" x14ac:dyDescent="0.3">
      <c r="A54" s="37"/>
      <c r="B54" s="38"/>
      <c r="C54" s="39"/>
      <c r="D54" s="39"/>
      <c r="E54" s="39"/>
      <c r="F54" s="59"/>
      <c r="G54" s="59"/>
      <c r="H54" s="39"/>
      <c r="I54" s="39"/>
      <c r="J54" s="48"/>
      <c r="K54" s="49" t="s">
        <v>15</v>
      </c>
      <c r="L54" s="52">
        <f>SUM(L48+L50-L52)</f>
        <v>0</v>
      </c>
    </row>
    <row r="55" spans="1:12" ht="15.6" x14ac:dyDescent="0.3">
      <c r="A55" s="37"/>
      <c r="B55" s="38"/>
      <c r="C55" s="39"/>
      <c r="D55" s="39"/>
      <c r="E55" s="39"/>
      <c r="F55" s="59"/>
      <c r="G55" s="59"/>
      <c r="H55" s="39"/>
      <c r="I55" s="39"/>
      <c r="J55" s="39"/>
      <c r="K55" s="39"/>
      <c r="L55" s="39"/>
    </row>
    <row r="56" spans="1:12" ht="15.6" x14ac:dyDescent="0.3">
      <c r="A56" s="37"/>
      <c r="B56" s="38"/>
      <c r="C56" s="39"/>
      <c r="D56" s="39"/>
      <c r="E56" s="39"/>
      <c r="F56" s="59"/>
      <c r="G56" s="59"/>
      <c r="H56" s="39"/>
      <c r="I56" s="39"/>
      <c r="J56" s="39"/>
      <c r="K56" s="39"/>
      <c r="L56" s="39"/>
    </row>
    <row r="57" spans="1:12" x14ac:dyDescent="0.3">
      <c r="A57" s="97" t="s">
        <v>136</v>
      </c>
      <c r="B57" s="98"/>
      <c r="C57" s="99"/>
      <c r="D57" s="99"/>
      <c r="E57" s="99"/>
      <c r="F57" s="99"/>
      <c r="G57" s="99"/>
      <c r="H57" s="99"/>
      <c r="I57" s="99"/>
      <c r="J57" s="99"/>
      <c r="K57" s="99"/>
      <c r="L57" s="100"/>
    </row>
    <row r="58" spans="1:12" x14ac:dyDescent="0.3">
      <c r="A58" s="101"/>
      <c r="B58" s="102"/>
      <c r="C58" s="102"/>
      <c r="D58" s="102"/>
      <c r="E58" s="102"/>
      <c r="F58" s="102"/>
      <c r="G58" s="102"/>
      <c r="H58" s="102"/>
      <c r="I58" s="102"/>
      <c r="J58" s="102"/>
      <c r="K58" s="102"/>
      <c r="L58" s="103"/>
    </row>
    <row r="59" spans="1:12" x14ac:dyDescent="0.3">
      <c r="A59" s="101"/>
      <c r="B59" s="102"/>
      <c r="C59" s="102"/>
      <c r="D59" s="102"/>
      <c r="E59" s="102"/>
      <c r="F59" s="102"/>
      <c r="G59" s="102"/>
      <c r="H59" s="102"/>
      <c r="I59" s="102"/>
      <c r="J59" s="102"/>
      <c r="K59" s="102"/>
      <c r="L59" s="103"/>
    </row>
    <row r="60" spans="1:12" x14ac:dyDescent="0.3">
      <c r="A60" s="101"/>
      <c r="B60" s="102"/>
      <c r="C60" s="102"/>
      <c r="D60" s="102"/>
      <c r="E60" s="102"/>
      <c r="F60" s="102"/>
      <c r="G60" s="102"/>
      <c r="H60" s="102"/>
      <c r="I60" s="102"/>
      <c r="J60" s="102"/>
      <c r="K60" s="102"/>
      <c r="L60" s="103"/>
    </row>
    <row r="61" spans="1:12" x14ac:dyDescent="0.3">
      <c r="A61" s="104"/>
      <c r="B61" s="105"/>
      <c r="C61" s="105"/>
      <c r="D61" s="105"/>
      <c r="E61" s="105"/>
      <c r="F61" s="105"/>
      <c r="G61" s="105"/>
      <c r="H61" s="105"/>
      <c r="I61" s="105"/>
      <c r="J61" s="105"/>
      <c r="K61" s="105"/>
      <c r="L61" s="106"/>
    </row>
  </sheetData>
  <mergeCells count="40">
    <mergeCell ref="A57:L61"/>
    <mergeCell ref="B35:B46"/>
    <mergeCell ref="F35:F36"/>
    <mergeCell ref="G35:G37"/>
    <mergeCell ref="G38:G43"/>
    <mergeCell ref="F39:F40"/>
    <mergeCell ref="F42:F43"/>
    <mergeCell ref="G44:G46"/>
    <mergeCell ref="F45:F46"/>
    <mergeCell ref="B30:B34"/>
    <mergeCell ref="C30:C34"/>
    <mergeCell ref="D30:D34"/>
    <mergeCell ref="F30:F34"/>
    <mergeCell ref="G30:G34"/>
    <mergeCell ref="B25:B29"/>
    <mergeCell ref="C25:C29"/>
    <mergeCell ref="D25:D29"/>
    <mergeCell ref="F25:F29"/>
    <mergeCell ref="G25:G29"/>
    <mergeCell ref="G15:G24"/>
    <mergeCell ref="C21:C22"/>
    <mergeCell ref="D21:D22"/>
    <mergeCell ref="C23:C24"/>
    <mergeCell ref="D23:D24"/>
    <mergeCell ref="C5:C8"/>
    <mergeCell ref="A1:L1"/>
    <mergeCell ref="A2:L2"/>
    <mergeCell ref="A3:L3"/>
    <mergeCell ref="B5:B24"/>
    <mergeCell ref="D5:D8"/>
    <mergeCell ref="F5:F14"/>
    <mergeCell ref="G5:G14"/>
    <mergeCell ref="H5:H46"/>
    <mergeCell ref="C11:C12"/>
    <mergeCell ref="D11:D12"/>
    <mergeCell ref="C13:C14"/>
    <mergeCell ref="D13:D14"/>
    <mergeCell ref="C15:C19"/>
    <mergeCell ref="D15:D19"/>
    <mergeCell ref="F15:F24"/>
  </mergeCells>
  <pageMargins left="0.7" right="0.7" top="0.75" bottom="0.75" header="0.3" footer="0.3"/>
  <pageSetup orientation="portrait" r:id="rId1"/>
  <ignoredErrors>
    <ignoredError sqref="E42:E4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E496-592C-4E43-994E-60908F4631C4}">
  <dimension ref="A1:N63"/>
  <sheetViews>
    <sheetView workbookViewId="0">
      <pane ySplit="4" topLeftCell="A5" activePane="bottomLeft" state="frozen"/>
      <selection pane="bottomLeft" activeCell="D23" sqref="D23:D24"/>
    </sheetView>
  </sheetViews>
  <sheetFormatPr defaultRowHeight="14.4" x14ac:dyDescent="0.3"/>
  <cols>
    <col min="1" max="1" width="3.33203125" style="12" bestFit="1" customWidth="1"/>
    <col min="2" max="2" width="42.109375" style="12" bestFit="1" customWidth="1"/>
    <col min="3" max="3" width="46.33203125" bestFit="1" customWidth="1"/>
    <col min="4" max="4" width="24.88671875" bestFit="1" customWidth="1"/>
    <col min="5" max="5" width="22.5546875" customWidth="1"/>
    <col min="6" max="6" width="14.5546875" style="11" bestFit="1" customWidth="1"/>
    <col min="7" max="7" width="14" style="11" bestFit="1" customWidth="1"/>
    <col min="8" max="8" width="10" customWidth="1"/>
    <col min="9" max="9" width="27.6640625" customWidth="1"/>
    <col min="10" max="10" width="14.88671875" customWidth="1"/>
    <col min="11" max="11" width="9.5546875" customWidth="1"/>
    <col min="12" max="12" width="15.44140625" customWidth="1"/>
    <col min="16" max="16" width="17.6640625" bestFit="1" customWidth="1"/>
    <col min="20" max="20" width="57.6640625" customWidth="1"/>
  </cols>
  <sheetData>
    <row r="1" spans="1:14" s="2" customFormat="1" ht="45" customHeight="1" x14ac:dyDescent="0.3">
      <c r="A1" s="84" t="s">
        <v>52</v>
      </c>
      <c r="B1" s="85"/>
      <c r="C1" s="85"/>
      <c r="D1" s="85"/>
      <c r="E1" s="85"/>
      <c r="F1" s="85"/>
      <c r="G1" s="85"/>
      <c r="H1" s="85"/>
      <c r="I1" s="85"/>
      <c r="J1" s="85"/>
      <c r="K1" s="85"/>
      <c r="L1" s="85"/>
    </row>
    <row r="2" spans="1:14" s="2" customFormat="1" ht="18" x14ac:dyDescent="0.3">
      <c r="A2" s="86" t="s">
        <v>42</v>
      </c>
      <c r="B2" s="87"/>
      <c r="C2" s="87"/>
      <c r="D2" s="87"/>
      <c r="E2" s="87"/>
      <c r="F2" s="87"/>
      <c r="G2" s="87"/>
      <c r="H2" s="87"/>
      <c r="I2" s="87"/>
      <c r="J2" s="87"/>
      <c r="K2" s="87"/>
      <c r="L2" s="87"/>
    </row>
    <row r="3" spans="1:14" s="2" customFormat="1" ht="18" x14ac:dyDescent="0.3">
      <c r="A3" s="76" t="s">
        <v>66</v>
      </c>
      <c r="B3" s="77"/>
      <c r="C3" s="77"/>
      <c r="D3" s="77"/>
      <c r="E3" s="77"/>
      <c r="F3" s="77"/>
      <c r="G3" s="77"/>
      <c r="H3" s="77"/>
      <c r="I3" s="77"/>
      <c r="J3" s="77"/>
      <c r="K3" s="77"/>
      <c r="L3" s="77"/>
    </row>
    <row r="4" spans="1:14" s="3" customFormat="1" ht="31.2" x14ac:dyDescent="0.3">
      <c r="A4" s="21"/>
      <c r="B4" s="35" t="s">
        <v>67</v>
      </c>
      <c r="C4" s="61" t="s">
        <v>69</v>
      </c>
      <c r="D4" s="61" t="s">
        <v>70</v>
      </c>
      <c r="E4" s="61" t="s">
        <v>68</v>
      </c>
      <c r="F4" s="54" t="s">
        <v>63</v>
      </c>
      <c r="G4" s="54" t="s">
        <v>64</v>
      </c>
      <c r="H4" s="35" t="s">
        <v>43</v>
      </c>
      <c r="I4" s="35" t="s">
        <v>41</v>
      </c>
      <c r="J4" s="35" t="s">
        <v>53</v>
      </c>
      <c r="K4" s="35" t="s">
        <v>40</v>
      </c>
      <c r="L4" s="36" t="s">
        <v>14</v>
      </c>
      <c r="M4" s="1"/>
      <c r="N4" s="1"/>
    </row>
    <row r="5" spans="1:14" ht="15.6" x14ac:dyDescent="0.3">
      <c r="A5" s="58">
        <v>1</v>
      </c>
      <c r="B5" s="81" t="s">
        <v>71</v>
      </c>
      <c r="C5" s="81" t="s">
        <v>73</v>
      </c>
      <c r="D5" s="81" t="s">
        <v>72</v>
      </c>
      <c r="E5" s="58" t="s">
        <v>74</v>
      </c>
      <c r="F5" s="88" t="s">
        <v>65</v>
      </c>
      <c r="G5" s="81">
        <v>310849822</v>
      </c>
      <c r="H5" s="91" t="s">
        <v>134</v>
      </c>
      <c r="I5" s="55"/>
      <c r="J5" s="46">
        <v>0</v>
      </c>
      <c r="K5" s="55">
        <v>1</v>
      </c>
      <c r="L5" s="47">
        <f>J5*K5</f>
        <v>0</v>
      </c>
      <c r="N5" s="10"/>
    </row>
    <row r="6" spans="1:14" ht="15.6" x14ac:dyDescent="0.3">
      <c r="A6" s="58">
        <v>2</v>
      </c>
      <c r="B6" s="82"/>
      <c r="C6" s="82"/>
      <c r="D6" s="82"/>
      <c r="E6" s="58" t="s">
        <v>75</v>
      </c>
      <c r="F6" s="89"/>
      <c r="G6" s="82"/>
      <c r="H6" s="91"/>
      <c r="I6" s="55"/>
      <c r="J6" s="46">
        <v>0</v>
      </c>
      <c r="K6" s="55">
        <v>1</v>
      </c>
      <c r="L6" s="47">
        <f t="shared" ref="L6:L14" si="0">J6*K6</f>
        <v>0</v>
      </c>
      <c r="N6" s="10"/>
    </row>
    <row r="7" spans="1:14" ht="15.6" x14ac:dyDescent="0.3">
      <c r="A7" s="58">
        <v>3</v>
      </c>
      <c r="B7" s="82"/>
      <c r="C7" s="82"/>
      <c r="D7" s="82"/>
      <c r="E7" s="58" t="s">
        <v>76</v>
      </c>
      <c r="F7" s="89"/>
      <c r="G7" s="82"/>
      <c r="H7" s="91"/>
      <c r="I7" s="55"/>
      <c r="J7" s="46">
        <v>0</v>
      </c>
      <c r="K7" s="55">
        <v>1</v>
      </c>
      <c r="L7" s="47">
        <f t="shared" si="0"/>
        <v>0</v>
      </c>
      <c r="N7" s="10"/>
    </row>
    <row r="8" spans="1:14" ht="15.6" x14ac:dyDescent="0.3">
      <c r="A8" s="58">
        <v>4</v>
      </c>
      <c r="B8" s="82"/>
      <c r="C8" s="82"/>
      <c r="D8" s="82"/>
      <c r="E8" s="58" t="s">
        <v>77</v>
      </c>
      <c r="F8" s="89"/>
      <c r="G8" s="82"/>
      <c r="H8" s="91"/>
      <c r="I8" s="55"/>
      <c r="J8" s="46">
        <v>0</v>
      </c>
      <c r="K8" s="55">
        <v>1</v>
      </c>
      <c r="L8" s="47">
        <f t="shared" si="0"/>
        <v>0</v>
      </c>
      <c r="N8" s="10"/>
    </row>
    <row r="9" spans="1:14" ht="15.6" x14ac:dyDescent="0.3">
      <c r="A9" s="58">
        <v>5</v>
      </c>
      <c r="B9" s="82"/>
      <c r="C9" s="83"/>
      <c r="D9" s="83"/>
      <c r="E9" s="58" t="s">
        <v>78</v>
      </c>
      <c r="F9" s="89"/>
      <c r="G9" s="82"/>
      <c r="H9" s="91"/>
      <c r="I9" s="55"/>
      <c r="J9" s="46">
        <v>0</v>
      </c>
      <c r="K9" s="55">
        <v>1</v>
      </c>
      <c r="L9" s="47">
        <f t="shared" si="0"/>
        <v>0</v>
      </c>
      <c r="N9" s="10"/>
    </row>
    <row r="10" spans="1:14" ht="15.6" x14ac:dyDescent="0.3">
      <c r="A10" s="58">
        <v>6</v>
      </c>
      <c r="B10" s="82"/>
      <c r="C10" s="62" t="s">
        <v>81</v>
      </c>
      <c r="D10" s="58" t="s">
        <v>80</v>
      </c>
      <c r="E10" s="58" t="s">
        <v>79</v>
      </c>
      <c r="F10" s="89"/>
      <c r="G10" s="82"/>
      <c r="H10" s="91"/>
      <c r="I10" s="55"/>
      <c r="J10" s="46">
        <v>0</v>
      </c>
      <c r="K10" s="55">
        <v>1</v>
      </c>
      <c r="L10" s="47">
        <f t="shared" si="0"/>
        <v>0</v>
      </c>
      <c r="N10" s="10"/>
    </row>
    <row r="11" spans="1:14" ht="15.6" x14ac:dyDescent="0.3">
      <c r="A11" s="58">
        <v>7</v>
      </c>
      <c r="B11" s="82"/>
      <c r="C11" s="81" t="s">
        <v>84</v>
      </c>
      <c r="D11" s="81" t="s">
        <v>83</v>
      </c>
      <c r="E11" s="58" t="s">
        <v>82</v>
      </c>
      <c r="F11" s="89"/>
      <c r="G11" s="82"/>
      <c r="H11" s="91"/>
      <c r="I11" s="55"/>
      <c r="J11" s="46">
        <v>0</v>
      </c>
      <c r="K11" s="55">
        <v>1</v>
      </c>
      <c r="L11" s="47">
        <f t="shared" si="0"/>
        <v>0</v>
      </c>
      <c r="N11" s="10"/>
    </row>
    <row r="12" spans="1:14" ht="15.6" x14ac:dyDescent="0.3">
      <c r="A12" s="58">
        <v>8</v>
      </c>
      <c r="B12" s="82"/>
      <c r="C12" s="83"/>
      <c r="D12" s="83"/>
      <c r="E12" s="58" t="s">
        <v>85</v>
      </c>
      <c r="F12" s="89"/>
      <c r="G12" s="82"/>
      <c r="H12" s="91"/>
      <c r="I12" s="55"/>
      <c r="J12" s="46">
        <v>0</v>
      </c>
      <c r="K12" s="55">
        <v>1</v>
      </c>
      <c r="L12" s="47">
        <f t="shared" si="0"/>
        <v>0</v>
      </c>
      <c r="N12" s="10"/>
    </row>
    <row r="13" spans="1:14" ht="15.6" x14ac:dyDescent="0.3">
      <c r="A13" s="58">
        <v>9</v>
      </c>
      <c r="B13" s="82"/>
      <c r="C13" s="81" t="s">
        <v>88</v>
      </c>
      <c r="D13" s="81" t="s">
        <v>87</v>
      </c>
      <c r="E13" s="58" t="s">
        <v>86</v>
      </c>
      <c r="F13" s="89"/>
      <c r="G13" s="82"/>
      <c r="H13" s="91"/>
      <c r="I13" s="55"/>
      <c r="J13" s="46">
        <v>0</v>
      </c>
      <c r="K13" s="55">
        <v>1</v>
      </c>
      <c r="L13" s="47">
        <f t="shared" si="0"/>
        <v>0</v>
      </c>
      <c r="N13" s="10"/>
    </row>
    <row r="14" spans="1:14" ht="15.6" x14ac:dyDescent="0.3">
      <c r="A14" s="58">
        <v>10</v>
      </c>
      <c r="B14" s="82"/>
      <c r="C14" s="83"/>
      <c r="D14" s="83"/>
      <c r="E14" s="58" t="s">
        <v>89</v>
      </c>
      <c r="F14" s="90"/>
      <c r="G14" s="83"/>
      <c r="H14" s="91"/>
      <c r="I14" s="55"/>
      <c r="J14" s="46">
        <v>0</v>
      </c>
      <c r="K14" s="55">
        <v>1</v>
      </c>
      <c r="L14" s="47">
        <f t="shared" si="0"/>
        <v>0</v>
      </c>
      <c r="N14" s="10"/>
    </row>
    <row r="15" spans="1:14" ht="14.7" customHeight="1" x14ac:dyDescent="0.3">
      <c r="A15" s="58">
        <v>11</v>
      </c>
      <c r="B15" s="82"/>
      <c r="C15" s="81" t="s">
        <v>73</v>
      </c>
      <c r="D15" s="81" t="s">
        <v>72</v>
      </c>
      <c r="E15" s="58" t="s">
        <v>90</v>
      </c>
      <c r="F15" s="81">
        <v>14887049</v>
      </c>
      <c r="G15" s="81">
        <v>310849822</v>
      </c>
      <c r="H15" s="91"/>
      <c r="I15" s="55"/>
      <c r="J15" s="46">
        <v>0</v>
      </c>
      <c r="K15" s="55">
        <v>1</v>
      </c>
      <c r="L15" s="47">
        <f t="shared" ref="L15:L46" si="1">J15*K15</f>
        <v>0</v>
      </c>
      <c r="N15" s="10"/>
    </row>
    <row r="16" spans="1:14" ht="14.7" customHeight="1" x14ac:dyDescent="0.3">
      <c r="A16" s="58">
        <v>12</v>
      </c>
      <c r="B16" s="82"/>
      <c r="C16" s="82"/>
      <c r="D16" s="82"/>
      <c r="E16" s="58" t="s">
        <v>91</v>
      </c>
      <c r="F16" s="82"/>
      <c r="G16" s="82"/>
      <c r="H16" s="91"/>
      <c r="I16" s="55"/>
      <c r="J16" s="46">
        <v>0</v>
      </c>
      <c r="K16" s="55">
        <v>1</v>
      </c>
      <c r="L16" s="47">
        <f t="shared" si="1"/>
        <v>0</v>
      </c>
      <c r="N16" s="10"/>
    </row>
    <row r="17" spans="1:14" ht="14.7" customHeight="1" x14ac:dyDescent="0.3">
      <c r="A17" s="58">
        <v>13</v>
      </c>
      <c r="B17" s="82"/>
      <c r="C17" s="82"/>
      <c r="D17" s="82"/>
      <c r="E17" s="58" t="s">
        <v>92</v>
      </c>
      <c r="F17" s="82"/>
      <c r="G17" s="82"/>
      <c r="H17" s="91"/>
      <c r="I17" s="55"/>
      <c r="J17" s="46">
        <v>0</v>
      </c>
      <c r="K17" s="55">
        <v>1</v>
      </c>
      <c r="L17" s="47">
        <f t="shared" si="1"/>
        <v>0</v>
      </c>
      <c r="N17" s="10"/>
    </row>
    <row r="18" spans="1:14" ht="14.7" customHeight="1" x14ac:dyDescent="0.3">
      <c r="A18" s="58">
        <v>14</v>
      </c>
      <c r="B18" s="82"/>
      <c r="C18" s="82"/>
      <c r="D18" s="82"/>
      <c r="E18" s="58" t="s">
        <v>93</v>
      </c>
      <c r="F18" s="82"/>
      <c r="G18" s="82"/>
      <c r="H18" s="91"/>
      <c r="I18" s="55"/>
      <c r="J18" s="46">
        <v>0</v>
      </c>
      <c r="K18" s="55">
        <v>1</v>
      </c>
      <c r="L18" s="47">
        <f t="shared" si="1"/>
        <v>0</v>
      </c>
      <c r="N18" s="10"/>
    </row>
    <row r="19" spans="1:14" ht="14.7" customHeight="1" x14ac:dyDescent="0.3">
      <c r="A19" s="58">
        <v>15</v>
      </c>
      <c r="B19" s="82"/>
      <c r="C19" s="83"/>
      <c r="D19" s="83"/>
      <c r="E19" s="58" t="s">
        <v>94</v>
      </c>
      <c r="F19" s="82"/>
      <c r="G19" s="82"/>
      <c r="H19" s="91"/>
      <c r="I19" s="55"/>
      <c r="J19" s="46">
        <v>0</v>
      </c>
      <c r="K19" s="55">
        <v>1</v>
      </c>
      <c r="L19" s="47">
        <f t="shared" si="1"/>
        <v>0</v>
      </c>
      <c r="N19" s="10"/>
    </row>
    <row r="20" spans="1:14" ht="14.7" customHeight="1" x14ac:dyDescent="0.3">
      <c r="A20" s="58">
        <v>16</v>
      </c>
      <c r="B20" s="82"/>
      <c r="C20" s="58" t="s">
        <v>81</v>
      </c>
      <c r="D20" s="58" t="s">
        <v>80</v>
      </c>
      <c r="E20" s="58" t="s">
        <v>95</v>
      </c>
      <c r="F20" s="82"/>
      <c r="G20" s="82"/>
      <c r="H20" s="91"/>
      <c r="I20" s="55"/>
      <c r="J20" s="46">
        <v>0</v>
      </c>
      <c r="K20" s="55">
        <v>1</v>
      </c>
      <c r="L20" s="47">
        <f t="shared" si="1"/>
        <v>0</v>
      </c>
      <c r="N20" s="10"/>
    </row>
    <row r="21" spans="1:14" ht="14.7" customHeight="1" x14ac:dyDescent="0.3">
      <c r="A21" s="58">
        <v>17</v>
      </c>
      <c r="B21" s="82"/>
      <c r="C21" s="81" t="s">
        <v>84</v>
      </c>
      <c r="D21" s="81" t="s">
        <v>83</v>
      </c>
      <c r="E21" s="58" t="s">
        <v>96</v>
      </c>
      <c r="F21" s="82"/>
      <c r="G21" s="82"/>
      <c r="H21" s="91"/>
      <c r="I21" s="55"/>
      <c r="J21" s="46">
        <v>0</v>
      </c>
      <c r="K21" s="55">
        <v>1</v>
      </c>
      <c r="L21" s="47">
        <f t="shared" si="1"/>
        <v>0</v>
      </c>
      <c r="N21" s="10"/>
    </row>
    <row r="22" spans="1:14" ht="14.7" customHeight="1" x14ac:dyDescent="0.3">
      <c r="A22" s="58">
        <v>18</v>
      </c>
      <c r="B22" s="82"/>
      <c r="C22" s="83"/>
      <c r="D22" s="83"/>
      <c r="E22" s="58" t="s">
        <v>97</v>
      </c>
      <c r="F22" s="82"/>
      <c r="G22" s="82"/>
      <c r="H22" s="91"/>
      <c r="I22" s="55"/>
      <c r="J22" s="46">
        <v>0</v>
      </c>
      <c r="K22" s="55">
        <v>1</v>
      </c>
      <c r="L22" s="47">
        <f t="shared" si="1"/>
        <v>0</v>
      </c>
      <c r="N22" s="10"/>
    </row>
    <row r="23" spans="1:14" ht="14.7" customHeight="1" x14ac:dyDescent="0.3">
      <c r="A23" s="58">
        <v>19</v>
      </c>
      <c r="B23" s="82"/>
      <c r="C23" s="81" t="s">
        <v>88</v>
      </c>
      <c r="D23" s="81" t="s">
        <v>87</v>
      </c>
      <c r="E23" s="58" t="s">
        <v>98</v>
      </c>
      <c r="F23" s="82"/>
      <c r="G23" s="82"/>
      <c r="H23" s="91"/>
      <c r="I23" s="55"/>
      <c r="J23" s="46">
        <v>0</v>
      </c>
      <c r="K23" s="55">
        <v>1</v>
      </c>
      <c r="L23" s="47">
        <f t="shared" si="1"/>
        <v>0</v>
      </c>
      <c r="N23" s="10"/>
    </row>
    <row r="24" spans="1:14" ht="14.7" customHeight="1" x14ac:dyDescent="0.3">
      <c r="A24" s="58">
        <v>20</v>
      </c>
      <c r="B24" s="83"/>
      <c r="C24" s="83"/>
      <c r="D24" s="83"/>
      <c r="E24" s="58" t="s">
        <v>99</v>
      </c>
      <c r="F24" s="83"/>
      <c r="G24" s="83"/>
      <c r="H24" s="91"/>
      <c r="I24" s="55"/>
      <c r="J24" s="46">
        <v>0</v>
      </c>
      <c r="K24" s="55">
        <v>1</v>
      </c>
      <c r="L24" s="47">
        <f t="shared" si="1"/>
        <v>0</v>
      </c>
      <c r="N24" s="10"/>
    </row>
    <row r="25" spans="1:14" ht="14.7" customHeight="1" x14ac:dyDescent="0.3">
      <c r="A25" s="58">
        <v>21</v>
      </c>
      <c r="B25" s="91" t="s">
        <v>100</v>
      </c>
      <c r="C25" s="81" t="s">
        <v>103</v>
      </c>
      <c r="D25" s="81" t="s">
        <v>102</v>
      </c>
      <c r="E25" s="58" t="s">
        <v>101</v>
      </c>
      <c r="F25" s="92">
        <v>106457118</v>
      </c>
      <c r="G25" s="92">
        <v>311102187</v>
      </c>
      <c r="H25" s="91"/>
      <c r="I25" s="55"/>
      <c r="J25" s="46">
        <v>0</v>
      </c>
      <c r="K25" s="55">
        <v>1</v>
      </c>
      <c r="L25" s="47">
        <f t="shared" si="1"/>
        <v>0</v>
      </c>
      <c r="N25" s="10"/>
    </row>
    <row r="26" spans="1:14" ht="14.7" customHeight="1" x14ac:dyDescent="0.3">
      <c r="A26" s="58">
        <v>22</v>
      </c>
      <c r="B26" s="91"/>
      <c r="C26" s="82"/>
      <c r="D26" s="82"/>
      <c r="E26" s="58" t="s">
        <v>104</v>
      </c>
      <c r="F26" s="93"/>
      <c r="G26" s="93"/>
      <c r="H26" s="91"/>
      <c r="I26" s="55"/>
      <c r="J26" s="46">
        <v>0</v>
      </c>
      <c r="K26" s="55">
        <v>1</v>
      </c>
      <c r="L26" s="47">
        <f t="shared" si="1"/>
        <v>0</v>
      </c>
      <c r="N26" s="10"/>
    </row>
    <row r="27" spans="1:14" ht="14.7" customHeight="1" x14ac:dyDescent="0.3">
      <c r="A27" s="58">
        <v>23</v>
      </c>
      <c r="B27" s="91"/>
      <c r="C27" s="82"/>
      <c r="D27" s="82"/>
      <c r="E27" s="58" t="s">
        <v>105</v>
      </c>
      <c r="F27" s="93"/>
      <c r="G27" s="93"/>
      <c r="H27" s="91"/>
      <c r="I27" s="55"/>
      <c r="J27" s="46">
        <v>0</v>
      </c>
      <c r="K27" s="55">
        <v>1</v>
      </c>
      <c r="L27" s="47">
        <f t="shared" si="1"/>
        <v>0</v>
      </c>
      <c r="N27" s="10"/>
    </row>
    <row r="28" spans="1:14" ht="14.7" customHeight="1" x14ac:dyDescent="0.3">
      <c r="A28" s="58">
        <v>24</v>
      </c>
      <c r="B28" s="91"/>
      <c r="C28" s="82"/>
      <c r="D28" s="82"/>
      <c r="E28" s="58" t="s">
        <v>106</v>
      </c>
      <c r="F28" s="93"/>
      <c r="G28" s="93"/>
      <c r="H28" s="91"/>
      <c r="I28" s="55"/>
      <c r="J28" s="46">
        <v>0</v>
      </c>
      <c r="K28" s="55">
        <v>1</v>
      </c>
      <c r="L28" s="47">
        <f t="shared" si="1"/>
        <v>0</v>
      </c>
      <c r="N28" s="10"/>
    </row>
    <row r="29" spans="1:14" ht="14.7" customHeight="1" x14ac:dyDescent="0.3">
      <c r="A29" s="58">
        <v>25</v>
      </c>
      <c r="B29" s="91"/>
      <c r="C29" s="83"/>
      <c r="D29" s="83"/>
      <c r="E29" s="58" t="s">
        <v>107</v>
      </c>
      <c r="F29" s="94"/>
      <c r="G29" s="94"/>
      <c r="H29" s="91"/>
      <c r="I29" s="55"/>
      <c r="J29" s="46">
        <v>0</v>
      </c>
      <c r="K29" s="55">
        <v>1</v>
      </c>
      <c r="L29" s="47">
        <f t="shared" si="1"/>
        <v>0</v>
      </c>
      <c r="N29" s="10"/>
    </row>
    <row r="30" spans="1:14" ht="14.7" customHeight="1" x14ac:dyDescent="0.3">
      <c r="A30" s="58">
        <v>26</v>
      </c>
      <c r="B30" s="91" t="s">
        <v>100</v>
      </c>
      <c r="C30" s="95" t="s">
        <v>103</v>
      </c>
      <c r="D30" s="95" t="s">
        <v>102</v>
      </c>
      <c r="E30" s="58" t="s">
        <v>108</v>
      </c>
      <c r="F30" s="96">
        <v>106459495</v>
      </c>
      <c r="G30" s="96">
        <v>311102204</v>
      </c>
      <c r="H30" s="91"/>
      <c r="I30" s="55"/>
      <c r="J30" s="46">
        <v>0</v>
      </c>
      <c r="K30" s="55">
        <v>1</v>
      </c>
      <c r="L30" s="47">
        <f t="shared" si="1"/>
        <v>0</v>
      </c>
      <c r="N30" s="10"/>
    </row>
    <row r="31" spans="1:14" ht="14.7" customHeight="1" x14ac:dyDescent="0.3">
      <c r="A31" s="58">
        <v>27</v>
      </c>
      <c r="B31" s="91"/>
      <c r="C31" s="95"/>
      <c r="D31" s="95"/>
      <c r="E31" s="58" t="s">
        <v>109</v>
      </c>
      <c r="F31" s="96"/>
      <c r="G31" s="96"/>
      <c r="H31" s="91"/>
      <c r="I31" s="55"/>
      <c r="J31" s="46">
        <v>0</v>
      </c>
      <c r="K31" s="55">
        <v>1</v>
      </c>
      <c r="L31" s="47">
        <f t="shared" si="1"/>
        <v>0</v>
      </c>
      <c r="N31" s="10"/>
    </row>
    <row r="32" spans="1:14" ht="14.7" customHeight="1" x14ac:dyDescent="0.3">
      <c r="A32" s="58">
        <v>28</v>
      </c>
      <c r="B32" s="91"/>
      <c r="C32" s="95"/>
      <c r="D32" s="95"/>
      <c r="E32" s="58" t="s">
        <v>110</v>
      </c>
      <c r="F32" s="96"/>
      <c r="G32" s="96"/>
      <c r="H32" s="91"/>
      <c r="I32" s="55"/>
      <c r="J32" s="46">
        <v>0</v>
      </c>
      <c r="K32" s="55">
        <v>1</v>
      </c>
      <c r="L32" s="47">
        <f t="shared" si="1"/>
        <v>0</v>
      </c>
      <c r="N32" s="10"/>
    </row>
    <row r="33" spans="1:14" ht="14.7" customHeight="1" x14ac:dyDescent="0.3">
      <c r="A33" s="58">
        <v>29</v>
      </c>
      <c r="B33" s="91"/>
      <c r="C33" s="95"/>
      <c r="D33" s="95"/>
      <c r="E33" s="58" t="s">
        <v>111</v>
      </c>
      <c r="F33" s="96"/>
      <c r="G33" s="96"/>
      <c r="H33" s="91"/>
      <c r="I33" s="55"/>
      <c r="J33" s="46">
        <v>0</v>
      </c>
      <c r="K33" s="55">
        <v>1</v>
      </c>
      <c r="L33" s="47">
        <f t="shared" si="1"/>
        <v>0</v>
      </c>
      <c r="N33" s="10"/>
    </row>
    <row r="34" spans="1:14" ht="14.7" customHeight="1" x14ac:dyDescent="0.3">
      <c r="A34" s="58">
        <v>30</v>
      </c>
      <c r="B34" s="91"/>
      <c r="C34" s="95"/>
      <c r="D34" s="95"/>
      <c r="E34" s="58" t="s">
        <v>112</v>
      </c>
      <c r="F34" s="96"/>
      <c r="G34" s="96"/>
      <c r="H34" s="91"/>
      <c r="I34" s="55"/>
      <c r="J34" s="46">
        <v>0</v>
      </c>
      <c r="K34" s="55">
        <v>1</v>
      </c>
      <c r="L34" s="47">
        <f t="shared" si="1"/>
        <v>0</v>
      </c>
      <c r="N34" s="10"/>
    </row>
    <row r="35" spans="1:14" ht="14.7" customHeight="1" x14ac:dyDescent="0.3">
      <c r="A35" s="58">
        <v>31</v>
      </c>
      <c r="B35" s="81" t="s">
        <v>113</v>
      </c>
      <c r="C35" s="58" t="s">
        <v>114</v>
      </c>
      <c r="D35" s="58" t="s">
        <v>115</v>
      </c>
      <c r="E35" s="58" t="s">
        <v>116</v>
      </c>
      <c r="F35" s="95">
        <v>106431925</v>
      </c>
      <c r="G35" s="81">
        <v>311102187</v>
      </c>
      <c r="H35" s="91"/>
      <c r="I35" s="55"/>
      <c r="J35" s="46">
        <v>0</v>
      </c>
      <c r="K35" s="55">
        <v>1</v>
      </c>
      <c r="L35" s="47">
        <f t="shared" si="1"/>
        <v>0</v>
      </c>
      <c r="N35" s="10"/>
    </row>
    <row r="36" spans="1:14" ht="14.7" customHeight="1" x14ac:dyDescent="0.3">
      <c r="A36" s="58">
        <v>32</v>
      </c>
      <c r="B36" s="82"/>
      <c r="C36" s="58" t="s">
        <v>119</v>
      </c>
      <c r="D36" s="58" t="s">
        <v>118</v>
      </c>
      <c r="E36" s="58" t="s">
        <v>117</v>
      </c>
      <c r="F36" s="95"/>
      <c r="G36" s="82"/>
      <c r="H36" s="91"/>
      <c r="I36" s="55"/>
      <c r="J36" s="46">
        <v>0</v>
      </c>
      <c r="K36" s="55">
        <v>480</v>
      </c>
      <c r="L36" s="47">
        <f t="shared" si="1"/>
        <v>0</v>
      </c>
      <c r="N36" s="10"/>
    </row>
    <row r="37" spans="1:14" ht="14.7" customHeight="1" x14ac:dyDescent="0.3">
      <c r="A37" s="58">
        <v>33</v>
      </c>
      <c r="B37" s="82"/>
      <c r="C37" s="58" t="s">
        <v>122</v>
      </c>
      <c r="D37" s="58" t="s">
        <v>121</v>
      </c>
      <c r="E37" s="58" t="s">
        <v>120</v>
      </c>
      <c r="F37" s="20">
        <v>106431927</v>
      </c>
      <c r="G37" s="83"/>
      <c r="H37" s="91"/>
      <c r="I37" s="55"/>
      <c r="J37" s="46">
        <v>0</v>
      </c>
      <c r="K37" s="55">
        <v>5</v>
      </c>
      <c r="L37" s="47">
        <f t="shared" si="1"/>
        <v>0</v>
      </c>
      <c r="N37" s="10"/>
    </row>
    <row r="38" spans="1:14" ht="14.7" customHeight="1" x14ac:dyDescent="0.3">
      <c r="A38" s="58">
        <v>34</v>
      </c>
      <c r="B38" s="82"/>
      <c r="C38" s="58" t="s">
        <v>124</v>
      </c>
      <c r="D38" s="58" t="s">
        <v>123</v>
      </c>
      <c r="E38" s="58">
        <v>23705784</v>
      </c>
      <c r="F38" s="20">
        <v>14887048</v>
      </c>
      <c r="G38" s="81">
        <v>310849822</v>
      </c>
      <c r="H38" s="91"/>
      <c r="I38" s="55"/>
      <c r="J38" s="46">
        <v>0</v>
      </c>
      <c r="K38" s="55">
        <v>5</v>
      </c>
      <c r="L38" s="47">
        <f t="shared" si="1"/>
        <v>0</v>
      </c>
      <c r="N38" s="10"/>
    </row>
    <row r="39" spans="1:14" ht="14.7" customHeight="1" x14ac:dyDescent="0.3">
      <c r="A39" s="58">
        <v>35</v>
      </c>
      <c r="B39" s="82"/>
      <c r="C39" s="58" t="s">
        <v>127</v>
      </c>
      <c r="D39" s="58" t="s">
        <v>125</v>
      </c>
      <c r="E39" s="58">
        <v>23705786</v>
      </c>
      <c r="F39" s="95">
        <v>14887050</v>
      </c>
      <c r="G39" s="82"/>
      <c r="H39" s="91"/>
      <c r="I39" s="55"/>
      <c r="J39" s="46">
        <v>0</v>
      </c>
      <c r="K39" s="55">
        <v>1</v>
      </c>
      <c r="L39" s="47">
        <f t="shared" si="1"/>
        <v>0</v>
      </c>
      <c r="N39" s="10"/>
    </row>
    <row r="40" spans="1:14" ht="14.7" customHeight="1" x14ac:dyDescent="0.3">
      <c r="A40" s="58">
        <v>36</v>
      </c>
      <c r="B40" s="82"/>
      <c r="C40" s="58" t="s">
        <v>128</v>
      </c>
      <c r="D40" s="58" t="s">
        <v>126</v>
      </c>
      <c r="E40" s="58">
        <v>23705788</v>
      </c>
      <c r="F40" s="95"/>
      <c r="G40" s="82"/>
      <c r="H40" s="91"/>
      <c r="I40" s="55"/>
      <c r="J40" s="46">
        <v>0</v>
      </c>
      <c r="K40" s="55">
        <v>480</v>
      </c>
      <c r="L40" s="47">
        <f t="shared" si="1"/>
        <v>0</v>
      </c>
      <c r="N40" s="10"/>
    </row>
    <row r="41" spans="1:14" ht="14.7" customHeight="1" x14ac:dyDescent="0.3">
      <c r="A41" s="58">
        <v>37</v>
      </c>
      <c r="B41" s="82"/>
      <c r="C41" s="58" t="s">
        <v>124</v>
      </c>
      <c r="D41" s="58" t="s">
        <v>123</v>
      </c>
      <c r="E41" s="58">
        <v>23705783</v>
      </c>
      <c r="F41" s="65">
        <v>14887051</v>
      </c>
      <c r="G41" s="82"/>
      <c r="H41" s="91"/>
      <c r="I41" s="55"/>
      <c r="J41" s="46">
        <v>0</v>
      </c>
      <c r="K41" s="55">
        <v>5</v>
      </c>
      <c r="L41" s="47">
        <f t="shared" si="1"/>
        <v>0</v>
      </c>
      <c r="N41" s="10"/>
    </row>
    <row r="42" spans="1:14" ht="14.7" customHeight="1" x14ac:dyDescent="0.3">
      <c r="A42" s="58">
        <v>38</v>
      </c>
      <c r="B42" s="82"/>
      <c r="C42" s="58" t="s">
        <v>127</v>
      </c>
      <c r="D42" s="58" t="s">
        <v>125</v>
      </c>
      <c r="E42" s="58" t="s">
        <v>129</v>
      </c>
      <c r="F42" s="81">
        <v>14887052</v>
      </c>
      <c r="G42" s="82"/>
      <c r="H42" s="91"/>
      <c r="I42" s="55"/>
      <c r="J42" s="46">
        <v>0</v>
      </c>
      <c r="K42" s="55">
        <v>1</v>
      </c>
      <c r="L42" s="47">
        <f t="shared" si="1"/>
        <v>0</v>
      </c>
      <c r="N42" s="10"/>
    </row>
    <row r="43" spans="1:14" ht="14.7" customHeight="1" x14ac:dyDescent="0.3">
      <c r="A43" s="58">
        <v>39</v>
      </c>
      <c r="B43" s="82"/>
      <c r="C43" s="58" t="s">
        <v>128</v>
      </c>
      <c r="D43" s="58" t="s">
        <v>126</v>
      </c>
      <c r="E43" s="58" t="s">
        <v>130</v>
      </c>
      <c r="F43" s="83"/>
      <c r="G43" s="83"/>
      <c r="H43" s="91"/>
      <c r="I43" s="55"/>
      <c r="J43" s="46">
        <v>0</v>
      </c>
      <c r="K43" s="55">
        <v>480</v>
      </c>
      <c r="L43" s="47">
        <f t="shared" si="1"/>
        <v>0</v>
      </c>
      <c r="N43" s="10"/>
    </row>
    <row r="44" spans="1:14" ht="14.7" customHeight="1" x14ac:dyDescent="0.3">
      <c r="A44" s="58">
        <v>40</v>
      </c>
      <c r="B44" s="82"/>
      <c r="C44" s="56" t="s">
        <v>122</v>
      </c>
      <c r="D44" s="37" t="s">
        <v>121</v>
      </c>
      <c r="E44" s="37" t="s">
        <v>131</v>
      </c>
      <c r="F44" s="20">
        <v>106431916</v>
      </c>
      <c r="G44" s="81">
        <v>311102204</v>
      </c>
      <c r="H44" s="91"/>
      <c r="I44" s="55"/>
      <c r="J44" s="46">
        <v>0</v>
      </c>
      <c r="K44" s="55">
        <v>5</v>
      </c>
      <c r="L44" s="47">
        <f t="shared" si="1"/>
        <v>0</v>
      </c>
      <c r="N44" s="10"/>
    </row>
    <row r="45" spans="1:14" ht="14.7" customHeight="1" x14ac:dyDescent="0.3">
      <c r="A45" s="58">
        <v>41</v>
      </c>
      <c r="B45" s="82"/>
      <c r="C45" s="56" t="s">
        <v>114</v>
      </c>
      <c r="D45" s="37" t="s">
        <v>115</v>
      </c>
      <c r="E45" s="37" t="s">
        <v>132</v>
      </c>
      <c r="F45" s="81">
        <v>106431910</v>
      </c>
      <c r="G45" s="82"/>
      <c r="H45" s="91"/>
      <c r="I45" s="55"/>
      <c r="J45" s="46">
        <v>0</v>
      </c>
      <c r="K45" s="55">
        <v>1</v>
      </c>
      <c r="L45" s="47">
        <f t="shared" si="1"/>
        <v>0</v>
      </c>
      <c r="N45" s="10"/>
    </row>
    <row r="46" spans="1:14" ht="14.7" customHeight="1" x14ac:dyDescent="0.3">
      <c r="A46" s="58">
        <v>42</v>
      </c>
      <c r="B46" s="83"/>
      <c r="C46" s="57" t="s">
        <v>119</v>
      </c>
      <c r="D46" s="57" t="s">
        <v>118</v>
      </c>
      <c r="E46" s="57" t="s">
        <v>133</v>
      </c>
      <c r="F46" s="83"/>
      <c r="G46" s="83"/>
      <c r="H46" s="91"/>
      <c r="I46" s="55"/>
      <c r="J46" s="46">
        <v>0</v>
      </c>
      <c r="K46" s="55">
        <v>480</v>
      </c>
      <c r="L46" s="47">
        <f t="shared" si="1"/>
        <v>0</v>
      </c>
      <c r="N46" s="10"/>
    </row>
    <row r="47" spans="1:14" ht="14.7" customHeight="1" x14ac:dyDescent="0.3">
      <c r="A47" s="37"/>
      <c r="B47" s="38"/>
      <c r="C47" s="38"/>
      <c r="D47" s="38"/>
      <c r="E47" s="38"/>
      <c r="F47" s="59"/>
      <c r="G47" s="59"/>
      <c r="H47" s="63"/>
      <c r="I47" s="63"/>
      <c r="J47" s="64"/>
      <c r="K47" s="63"/>
      <c r="L47" s="47"/>
      <c r="N47" s="10"/>
    </row>
    <row r="48" spans="1:14" ht="15.6" x14ac:dyDescent="0.3">
      <c r="A48" s="37"/>
      <c r="B48" s="38"/>
      <c r="C48" s="39"/>
      <c r="D48" s="39"/>
      <c r="E48" s="39"/>
      <c r="F48" s="59"/>
      <c r="G48" s="59"/>
      <c r="H48" s="39"/>
      <c r="I48" s="39"/>
      <c r="J48" s="39"/>
      <c r="K48" s="40" t="s">
        <v>0</v>
      </c>
      <c r="L48" s="50">
        <f>SUM(L5:L46)</f>
        <v>0</v>
      </c>
    </row>
    <row r="49" spans="1:12" ht="10.199999999999999" customHeight="1" x14ac:dyDescent="0.3">
      <c r="A49" s="37"/>
      <c r="B49" s="38"/>
      <c r="C49" s="39"/>
      <c r="D49" s="39"/>
      <c r="E49" s="39"/>
      <c r="F49" s="59"/>
      <c r="G49" s="59"/>
      <c r="H49" s="39"/>
      <c r="I49" s="39"/>
      <c r="J49" s="39"/>
      <c r="K49" s="42"/>
      <c r="L49" s="41"/>
    </row>
    <row r="50" spans="1:12" ht="15.6" x14ac:dyDescent="0.3">
      <c r="A50" s="37"/>
      <c r="B50" s="38"/>
      <c r="C50" s="39"/>
      <c r="D50" s="39"/>
      <c r="E50" s="39"/>
      <c r="F50" s="59"/>
      <c r="G50" s="59"/>
      <c r="H50" s="39"/>
      <c r="I50" s="39"/>
      <c r="J50" s="39"/>
      <c r="K50" s="43" t="s">
        <v>2</v>
      </c>
      <c r="L50" s="53">
        <v>0</v>
      </c>
    </row>
    <row r="51" spans="1:12" ht="15.6" x14ac:dyDescent="0.3">
      <c r="A51" s="37"/>
      <c r="B51" s="38"/>
      <c r="C51" s="39"/>
      <c r="D51" s="39"/>
      <c r="E51" s="39"/>
      <c r="F51" s="59"/>
      <c r="G51" s="59"/>
      <c r="H51" s="39"/>
      <c r="I51" s="39"/>
      <c r="J51" s="39"/>
      <c r="K51" s="42"/>
      <c r="L51" s="41"/>
    </row>
    <row r="52" spans="1:12" ht="15.6" x14ac:dyDescent="0.3">
      <c r="A52" s="37"/>
      <c r="B52" s="38"/>
      <c r="C52" s="39"/>
      <c r="D52" s="39"/>
      <c r="E52" s="39"/>
      <c r="F52" s="59"/>
      <c r="G52" s="59"/>
      <c r="H52" s="39"/>
      <c r="I52" s="39"/>
      <c r="J52" s="39"/>
      <c r="K52" s="40" t="s">
        <v>3</v>
      </c>
      <c r="L52" s="51">
        <v>0</v>
      </c>
    </row>
    <row r="53" spans="1:12" ht="15.6" x14ac:dyDescent="0.3">
      <c r="A53" s="37"/>
      <c r="B53" s="38"/>
      <c r="C53" s="39"/>
      <c r="D53" s="39"/>
      <c r="E53" s="39"/>
      <c r="F53" s="59"/>
      <c r="G53" s="59"/>
      <c r="H53" s="39"/>
      <c r="I53" s="39"/>
      <c r="J53" s="39"/>
      <c r="K53" s="42"/>
      <c r="L53" s="41"/>
    </row>
    <row r="54" spans="1:12" ht="15.6" x14ac:dyDescent="0.3">
      <c r="A54" s="37"/>
      <c r="B54" s="38"/>
      <c r="C54" s="39"/>
      <c r="D54" s="39"/>
      <c r="E54" s="39"/>
      <c r="F54" s="59"/>
      <c r="G54" s="59"/>
      <c r="H54" s="39"/>
      <c r="I54" s="39"/>
      <c r="J54" s="48"/>
      <c r="K54" s="49" t="s">
        <v>15</v>
      </c>
      <c r="L54" s="52">
        <f>SUM(L48+L50-L52)</f>
        <v>0</v>
      </c>
    </row>
    <row r="55" spans="1:12" ht="15.6" x14ac:dyDescent="0.3">
      <c r="A55" s="37"/>
      <c r="B55" s="38"/>
      <c r="C55" s="39"/>
      <c r="D55" s="39"/>
      <c r="E55" s="39"/>
      <c r="F55" s="59"/>
      <c r="G55" s="59"/>
      <c r="H55" s="39"/>
      <c r="I55" s="39"/>
      <c r="J55" s="39"/>
      <c r="K55" s="39"/>
      <c r="L55" s="39"/>
    </row>
    <row r="56" spans="1:12" ht="15.6" x14ac:dyDescent="0.3">
      <c r="A56" s="37"/>
      <c r="B56" s="38"/>
      <c r="C56" s="39"/>
      <c r="D56" s="39"/>
      <c r="E56" s="39"/>
      <c r="F56" s="59"/>
      <c r="G56" s="59"/>
      <c r="H56" s="39"/>
      <c r="I56" s="39"/>
      <c r="J56" s="39"/>
      <c r="K56" s="39"/>
      <c r="L56" s="39"/>
    </row>
    <row r="57" spans="1:12" x14ac:dyDescent="0.3">
      <c r="A57" s="97" t="s">
        <v>136</v>
      </c>
      <c r="B57" s="98"/>
      <c r="C57" s="99"/>
      <c r="D57" s="99"/>
      <c r="E57" s="99"/>
      <c r="F57" s="99"/>
      <c r="G57" s="99"/>
      <c r="H57" s="99"/>
      <c r="I57" s="99"/>
      <c r="J57" s="99"/>
      <c r="K57" s="99"/>
      <c r="L57" s="100"/>
    </row>
    <row r="58" spans="1:12" x14ac:dyDescent="0.3">
      <c r="A58" s="101"/>
      <c r="B58" s="102"/>
      <c r="C58" s="102"/>
      <c r="D58" s="102"/>
      <c r="E58" s="102"/>
      <c r="F58" s="102"/>
      <c r="G58" s="102"/>
      <c r="H58" s="102"/>
      <c r="I58" s="102"/>
      <c r="J58" s="102"/>
      <c r="K58" s="102"/>
      <c r="L58" s="103"/>
    </row>
    <row r="59" spans="1:12" x14ac:dyDescent="0.3">
      <c r="A59" s="101"/>
      <c r="B59" s="102"/>
      <c r="C59" s="102"/>
      <c r="D59" s="102"/>
      <c r="E59" s="102"/>
      <c r="F59" s="102"/>
      <c r="G59" s="102"/>
      <c r="H59" s="102"/>
      <c r="I59" s="102"/>
      <c r="J59" s="102"/>
      <c r="K59" s="102"/>
      <c r="L59" s="103"/>
    </row>
    <row r="60" spans="1:12" x14ac:dyDescent="0.3">
      <c r="A60" s="101"/>
      <c r="B60" s="102"/>
      <c r="C60" s="102"/>
      <c r="D60" s="102"/>
      <c r="E60" s="102"/>
      <c r="F60" s="102"/>
      <c r="G60" s="102"/>
      <c r="H60" s="102"/>
      <c r="I60" s="102"/>
      <c r="J60" s="102"/>
      <c r="K60" s="102"/>
      <c r="L60" s="103"/>
    </row>
    <row r="61" spans="1:12" x14ac:dyDescent="0.3">
      <c r="A61" s="104"/>
      <c r="B61" s="105"/>
      <c r="C61" s="105"/>
      <c r="D61" s="105"/>
      <c r="E61" s="105"/>
      <c r="F61" s="105"/>
      <c r="G61" s="105"/>
      <c r="H61" s="105"/>
      <c r="I61" s="105"/>
      <c r="J61" s="105"/>
      <c r="K61" s="105"/>
      <c r="L61" s="106"/>
    </row>
    <row r="62" spans="1:12" x14ac:dyDescent="0.3">
      <c r="A62" s="4"/>
      <c r="B62" s="13"/>
      <c r="C62" s="16"/>
      <c r="D62" s="16"/>
      <c r="E62" s="16"/>
      <c r="F62" s="60"/>
      <c r="G62" s="60"/>
      <c r="H62" s="16"/>
      <c r="I62" s="16"/>
      <c r="J62" s="16"/>
      <c r="K62" s="16"/>
      <c r="L62" s="16"/>
    </row>
    <row r="63" spans="1:12" x14ac:dyDescent="0.3">
      <c r="A63" s="4"/>
      <c r="B63" s="13"/>
      <c r="C63" s="16"/>
      <c r="D63" s="16"/>
      <c r="E63" s="16"/>
      <c r="F63" s="60"/>
      <c r="G63" s="60"/>
      <c r="H63" s="16"/>
      <c r="I63" s="16"/>
      <c r="J63" s="16"/>
      <c r="K63" s="16"/>
      <c r="L63" s="16"/>
    </row>
  </sheetData>
  <mergeCells count="40">
    <mergeCell ref="B35:B46"/>
    <mergeCell ref="F35:F36"/>
    <mergeCell ref="F39:F40"/>
    <mergeCell ref="F42:F43"/>
    <mergeCell ref="G35:G37"/>
    <mergeCell ref="G38:G43"/>
    <mergeCell ref="G44:G46"/>
    <mergeCell ref="F45:F46"/>
    <mergeCell ref="C11:C12"/>
    <mergeCell ref="C13:C14"/>
    <mergeCell ref="D11:D12"/>
    <mergeCell ref="D13:D14"/>
    <mergeCell ref="C5:C9"/>
    <mergeCell ref="D5:D9"/>
    <mergeCell ref="C30:C34"/>
    <mergeCell ref="D30:D34"/>
    <mergeCell ref="C25:C29"/>
    <mergeCell ref="D25:D29"/>
    <mergeCell ref="C15:C19"/>
    <mergeCell ref="D15:D19"/>
    <mergeCell ref="C21:C22"/>
    <mergeCell ref="C23:C24"/>
    <mergeCell ref="D21:D22"/>
    <mergeCell ref="D23:D24"/>
    <mergeCell ref="A1:L1"/>
    <mergeCell ref="A2:L2"/>
    <mergeCell ref="A3:L3"/>
    <mergeCell ref="H5:H46"/>
    <mergeCell ref="A57:L61"/>
    <mergeCell ref="F5:F14"/>
    <mergeCell ref="G5:G14"/>
    <mergeCell ref="F15:F24"/>
    <mergeCell ref="G15:G24"/>
    <mergeCell ref="B5:B24"/>
    <mergeCell ref="F25:F29"/>
    <mergeCell ref="G25:G29"/>
    <mergeCell ref="B25:B29"/>
    <mergeCell ref="F30:F34"/>
    <mergeCell ref="G30:G34"/>
    <mergeCell ref="B30:B34"/>
  </mergeCells>
  <pageMargins left="0.7" right="0.7" top="0.75" bottom="0.75" header="0.3" footer="0.3"/>
  <pageSetup orientation="portrait" r:id="rId1"/>
  <ignoredErrors>
    <ignoredError sqref="E42:E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Overview</vt:lpstr>
      <vt:lpstr>SGC Requirements</vt:lpstr>
      <vt:lpstr>Pricing - 4 month</vt:lpstr>
      <vt:lpstr>Pricing - 1 year</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2025-12-24T14:16:44Z</dcterms:modified>
</cp:coreProperties>
</file>