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nfgc.local\Files\Profiles\Sheaton\My Documents\Liquid Dairy\1 - RFP Documents\"/>
    </mc:Choice>
  </mc:AlternateContent>
  <xr:revisionPtr revIDLastSave="0" documentId="13_ncr:1_{8575F7DA-131F-44C0-9657-51D61B0CD45D}" xr6:coauthVersionLast="47" xr6:coauthVersionMax="47" xr10:uidLastSave="{00000000-0000-0000-0000-000000000000}"/>
  <bookViews>
    <workbookView xWindow="-110" yWindow="-110" windowWidth="19420" windowHeight="10300" tabRatio="659" xr2:uid="{00000000-000D-0000-FFFF-FFFF00000000}"/>
  </bookViews>
  <sheets>
    <sheet name="Vendor Overview" sheetId="9" r:id="rId1"/>
    <sheet name="Specifications" sheetId="11" state="hidden" r:id="rId2"/>
    <sheet name="Bidder Questions" sheetId="15" r:id="rId3"/>
    <sheet name="Pricing" sheetId="12" r:id="rId4"/>
  </sheets>
  <definedNames>
    <definedName name="_MailOriginal" localSheetId="2">'Bidder Questions'!$B$3</definedName>
    <definedName name="_xlnm.Print_Area" localSheetId="2">'Bidder Questions'!$A$1:$C$29</definedName>
    <definedName name="_xlnm.Print_Titles" localSheetId="2">'Bidder Questions'!$2:$2</definedName>
    <definedName name="_xlnm.Print_Titles" localSheetId="3">Pricing!$2:$2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2" l="1"/>
  <c r="H4" i="12" s="1"/>
  <c r="F5" i="12"/>
  <c r="F6" i="12"/>
  <c r="F7" i="12"/>
  <c r="F8" i="12"/>
  <c r="F9" i="12"/>
  <c r="H9" i="12" s="1"/>
  <c r="F10" i="12"/>
  <c r="H10" i="12" s="1"/>
  <c r="F11" i="12"/>
  <c r="H11" i="12" s="1"/>
  <c r="F12" i="12"/>
  <c r="H12" i="12" s="1"/>
  <c r="F13" i="12"/>
  <c r="H13" i="12" s="1"/>
  <c r="F14" i="12"/>
  <c r="H14" i="12" s="1"/>
  <c r="F15" i="12"/>
  <c r="H15" i="12" s="1"/>
  <c r="F16" i="12"/>
  <c r="H16" i="12" s="1"/>
  <c r="F17" i="12"/>
  <c r="F18" i="12"/>
  <c r="F19" i="12"/>
  <c r="H19" i="12" s="1"/>
  <c r="F20" i="12"/>
  <c r="H20" i="12" s="1"/>
  <c r="F21" i="12"/>
  <c r="H21" i="12" s="1"/>
  <c r="F22" i="12"/>
  <c r="H22" i="12" s="1"/>
  <c r="F23" i="12"/>
  <c r="H23" i="12" s="1"/>
  <c r="F24" i="12"/>
  <c r="H24" i="12" s="1"/>
  <c r="F25" i="12"/>
  <c r="H25" i="12" s="1"/>
  <c r="F26" i="12"/>
  <c r="H26" i="12" s="1"/>
  <c r="F27" i="12"/>
  <c r="H27" i="12" s="1"/>
  <c r="F28" i="12"/>
  <c r="H28" i="12" s="1"/>
  <c r="F29" i="12"/>
  <c r="H29" i="12" s="1"/>
  <c r="F30" i="12"/>
  <c r="F31" i="12"/>
  <c r="H31" i="12" s="1"/>
  <c r="F32" i="12"/>
  <c r="F3" i="12"/>
  <c r="H3" i="12"/>
  <c r="G3" i="12" a="1"/>
  <c r="G3" i="12" s="1"/>
  <c r="H5" i="12"/>
  <c r="H6" i="12"/>
  <c r="H7" i="12"/>
  <c r="H8" i="12"/>
  <c r="H17" i="12"/>
  <c r="H18" i="12"/>
  <c r="H30" i="12"/>
  <c r="H32" i="12"/>
  <c r="A4" i="11"/>
  <c r="H33" i="12" l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<sst xmlns="http://schemas.openxmlformats.org/spreadsheetml/2006/main" count="138" uniqueCount="112">
  <si>
    <t>COMMENTS</t>
  </si>
  <si>
    <t>Bidder Name</t>
  </si>
  <si>
    <t>Location</t>
  </si>
  <si>
    <t>In Business Since</t>
  </si>
  <si>
    <t># of Employees</t>
  </si>
  <si>
    <t># of Clients</t>
  </si>
  <si>
    <t>Industries Served</t>
  </si>
  <si>
    <t>Company Overview</t>
  </si>
  <si>
    <t>Product Solution Overview</t>
  </si>
  <si>
    <t>Service Overview</t>
  </si>
  <si>
    <t>ID</t>
  </si>
  <si>
    <t>BIDDER QUESTIONS</t>
  </si>
  <si>
    <t>BIDDER OVERVIEW</t>
  </si>
  <si>
    <t>SPECIFICATIONS</t>
  </si>
  <si>
    <t>INSTRUCTIONS:  SGC is seeking the following.  (See separate PDF for same specifications)</t>
  </si>
  <si>
    <t xml:space="preserve">Please include pricing on the following, seats, brackets, spare parts, installation and freight. Quantities below. Please also provide any warranty information as well. </t>
  </si>
  <si>
    <t>Sanitary seats—70 with 10 spares</t>
  </si>
  <si>
    <t>Battery packs—70 with 18 spares</t>
  </si>
  <si>
    <t>Chargers—18</t>
  </si>
  <si>
    <t>Refills—15 cases</t>
  </si>
  <si>
    <t>Installation on 70 toilets</t>
  </si>
  <si>
    <t>A hands-free digital system can be triggered by a wave of a hand over the toilet seat sensor. The sanitary seat cover is replaced, and fail-safe internal razor blade ensures that the used sanitary seat cover can never be used again.</t>
  </si>
  <si>
    <t>Capacity – Seatings per Roll</t>
  </si>
  <si>
    <t>165 seatings.</t>
  </si>
  <si>
    <t>Activation</t>
  </si>
  <si>
    <t>Hands-free wall mounted</t>
  </si>
  <si>
    <t>sensor or push button.</t>
  </si>
  <si>
    <t>LED Display &amp; Colored Warning Indicators</t>
  </si>
  <si>
    <t>Digital display automatically indicates low film and low battery conditions as well as other seat functions.</t>
  </si>
  <si>
    <t>Power Supply</t>
  </si>
  <si>
    <t>Long Life Rechargeable Battery Packs, with up to 6,000 seatings/charge.</t>
  </si>
  <si>
    <t>Quantities:</t>
  </si>
  <si>
    <t>Specifications:</t>
  </si>
  <si>
    <t>END OF SPECIFICATIONS</t>
  </si>
  <si>
    <t xml:space="preserve">We are in the market for automatic sanitary toilet seat covers. </t>
  </si>
  <si>
    <t>Item</t>
  </si>
  <si>
    <t>Qty</t>
  </si>
  <si>
    <t>CHEESE COTTAGE SMALL CURD 4-5LB/CS</t>
  </si>
  <si>
    <t>CHEESE STRING 168CT</t>
  </si>
  <si>
    <t>CREAM HEAVY 16 QT/CS</t>
  </si>
  <si>
    <t>CREAM HEAVY 1QT /QT</t>
  </si>
  <si>
    <t>CREAM SOUR 5# TUB  4-5LB/CS</t>
  </si>
  <si>
    <t>DIP FRENCH ONION BISON 12-24OZ</t>
  </si>
  <si>
    <t>EGG NOG 16-QTS/CS</t>
  </si>
  <si>
    <t>HALF &amp; HALF CREAM 16 QT/CS</t>
  </si>
  <si>
    <t>HALF &amp; HALF CREAM 1QT /QT</t>
  </si>
  <si>
    <t>ICE CREAM CHOC 4/CS</t>
  </si>
  <si>
    <t>ICE CREAM VANILLA 4GAL/CS</t>
  </si>
  <si>
    <t>MILK 1% HALF PINT /CS</t>
  </si>
  <si>
    <t>MILK 2%  12 PINT/CS</t>
  </si>
  <si>
    <t>MILK 2% 1/2 GAL  9/CS</t>
  </si>
  <si>
    <t>MILK 2% 5-GAL RED FAT/UNIT</t>
  </si>
  <si>
    <t>MILK BUTTERMILK  LF 16QT/CS</t>
  </si>
  <si>
    <t>MILK BUTTERMILK LF 1QT /QT</t>
  </si>
  <si>
    <t>MILK CHOCOLATE 1% 5 GAL/CS</t>
  </si>
  <si>
    <t>MILK CHOCOLATE 1/2 PINT 50/CS</t>
  </si>
  <si>
    <t>MILK HOMOGENIZED GRD A WHITE 4GAL/CS</t>
  </si>
  <si>
    <t>MILK INTENSE CHOC LOWFAT 12 PINT / CS</t>
  </si>
  <si>
    <t>MILK INTENSE CHOCOLATE 12 PINT/CS</t>
  </si>
  <si>
    <t>MILK INTENSE STRAWBERRY 12 PINT / CS</t>
  </si>
  <si>
    <t>MILK SKIM 1/2 PINT 50PK/CS</t>
  </si>
  <si>
    <t>MILK SKIM QUART 32OZ /EA</t>
  </si>
  <si>
    <t>MIX MILKSHAKE VANILLA LOWFAT 7101 4-GAL/CS</t>
  </si>
  <si>
    <t>YOGURT PEACH  4OZ 48/CASE</t>
  </si>
  <si>
    <t>YOGURT RASPBERRY 4OZ 48/CASE</t>
  </si>
  <si>
    <t>Grand Total</t>
  </si>
  <si>
    <t>CASE</t>
  </si>
  <si>
    <t>QT</t>
  </si>
  <si>
    <t>UNIT</t>
  </si>
  <si>
    <t>EACH</t>
  </si>
  <si>
    <t>UOM</t>
  </si>
  <si>
    <t>Annual Total</t>
  </si>
  <si>
    <t xml:space="preserve">INSTRUCTIONS:  Please answer all questions and add additional information as needed or required. </t>
  </si>
  <si>
    <t xml:space="preserve">What is your approach to sustainability and environmental impact? </t>
  </si>
  <si>
    <t xml:space="preserve">Are you willing to provide samples for testing? </t>
  </si>
  <si>
    <t xml:space="preserve">Can you handle fluctuations in order volume? </t>
  </si>
  <si>
    <t xml:space="preserve">How do you ensure timely and consistent delivery? </t>
  </si>
  <si>
    <t xml:space="preserve">What support do you provide to customers post-purchase? </t>
  </si>
  <si>
    <t xml:space="preserve">How do you handle complaints or quality issues? </t>
  </si>
  <si>
    <t xml:space="preserve">Do you have a dedicated account manager for ongoing support? </t>
  </si>
  <si>
    <t xml:space="preserve">What new technologies or innovations are you implementing in production? </t>
  </si>
  <si>
    <t xml:space="preserve">How do you stay updated on market trends and changes in consumer preferences? </t>
  </si>
  <si>
    <t>Why should we choose your company over your competitors?</t>
  </si>
  <si>
    <t xml:space="preserve">What differentiates your products and services in the liquid dairy market? </t>
  </si>
  <si>
    <t xml:space="preserve">What is your company's history and experience in the liquid dairy market? </t>
  </si>
  <si>
    <t xml:space="preserve">Can you provide references from other customers in the industry? </t>
  </si>
  <si>
    <t xml:space="preserve">What certifications do you hold (e.g., USDA Organic, Grade A license, etc.)? </t>
  </si>
  <si>
    <t xml:space="preserve">What quality assurance measures do you have in place? </t>
  </si>
  <si>
    <t xml:space="preserve">How do you address food safety concerns and comply with regulations? </t>
  </si>
  <si>
    <t xml:space="preserve">What types of liquid dairy products do you offer (e.g., milk, cream, buttermilk, flavored milk, etc.)? </t>
  </si>
  <si>
    <t xml:space="preserve">What measures do you have in place to ensure sustainability and ethical sourcing? </t>
  </si>
  <si>
    <t>Can you accommodate the delivery requirements in section IV. B of the RFP?</t>
  </si>
  <si>
    <t>Can you accommodate the pricing requirements in section IV. D of the RFP?</t>
  </si>
  <si>
    <t xml:space="preserve">Can you provide dairy product specifications, including nutritional information? </t>
  </si>
  <si>
    <t>Can you provide a copy and understanding of your Recall protocol?</t>
  </si>
  <si>
    <t xml:space="preserve">What is your order deadline for deliveries? </t>
  </si>
  <si>
    <t>Discuss how outdated product will be dealt with?</t>
  </si>
  <si>
    <t>Outline the return process for handling expired and/or unused/expired goods?</t>
  </si>
  <si>
    <t>Are you able to exchange pricing and ordering information as written in section IV. E of the RFP?</t>
  </si>
  <si>
    <t>Can you provide details about your production processes (if applicable)?</t>
  </si>
  <si>
    <t xml:space="preserve">Do they have any order minimums? If so, how are orders that do not meet the minimum handled? </t>
  </si>
  <si>
    <t xml:space="preserve">Can you accommodate emergency (same day) orders placed before noon? </t>
  </si>
  <si>
    <t xml:space="preserve">Are you able to notify SGC of any potential short-ship or backorder items at the time the PO is processed? </t>
  </si>
  <si>
    <t xml:space="preserve">What’s your recovery plan for shipping errors such as mis-picked items/missed orders/weather related issues, etc? </t>
  </si>
  <si>
    <t>Where do you source your milk? Or, if more applicable, what brand of dairy product are you proposing?</t>
  </si>
  <si>
    <t>JUICE ORANGE 1/2 GAL  9/CS</t>
  </si>
  <si>
    <t>Product Notes</t>
  </si>
  <si>
    <t>JUICE ORANGE PINT 25/CS</t>
  </si>
  <si>
    <t xml:space="preserve">Total </t>
  </si>
  <si>
    <t>Bidder Per UOM Cost</t>
  </si>
  <si>
    <t>Bidder Markup %</t>
  </si>
  <si>
    <t>USING FEBRUARY MONTHLY PRICING FOR ANNUAL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</si>
</sst>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6"/>
      <color rgb="FFFFC000"/>
      <name val="Calibri"/>
      <family val="2"/>
    </font>
    <font>
      <b/>
      <sz val="11"/>
      <color rgb="FFFFC00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7"/>
      <name val="Calibri"/>
      <family val="2"/>
    </font>
    <font>
      <sz val="11"/>
      <color theme="7"/>
      <name val="Calibri"/>
      <family val="2"/>
      <scheme val="minor"/>
    </font>
    <font>
      <b/>
      <sz val="10"/>
      <color theme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43" fontId="8" fillId="4" borderId="22" xfId="1" applyFont="1" applyFill="1" applyBorder="1" applyAlignment="1">
      <alignment vertical="center"/>
    </xf>
    <xf numFmtId="164" fontId="8" fillId="4" borderId="23" xfId="1" applyNumberFormat="1" applyFont="1" applyFill="1" applyBorder="1" applyAlignment="1">
      <alignment horizontal="center" vertical="center"/>
    </xf>
    <xf numFmtId="43" fontId="8" fillId="4" borderId="23" xfId="1" applyFont="1" applyFill="1" applyBorder="1" applyAlignment="1">
      <alignment vertical="center"/>
    </xf>
    <xf numFmtId="0" fontId="8" fillId="4" borderId="23" xfId="0" applyFont="1" applyFill="1" applyBorder="1" applyAlignment="1">
      <alignment horizontal="center" vertical="center"/>
    </xf>
    <xf numFmtId="43" fontId="8" fillId="4" borderId="9" xfId="1" applyFont="1" applyFill="1" applyBorder="1" applyAlignment="1">
      <alignment vertical="center"/>
    </xf>
    <xf numFmtId="43" fontId="9" fillId="4" borderId="0" xfId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43" fontId="9" fillId="4" borderId="22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25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165" fontId="8" fillId="4" borderId="23" xfId="2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43" fontId="0" fillId="4" borderId="0" xfId="1" applyFont="1" applyFill="1" applyBorder="1" applyAlignment="1">
      <alignment vertical="center"/>
    </xf>
    <xf numFmtId="3" fontId="0" fillId="0" borderId="0" xfId="1" applyNumberFormat="1" applyFont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horizontal="center" vertical="center" wrapText="1"/>
    </xf>
    <xf numFmtId="3" fontId="0" fillId="0" borderId="0" xfId="1" applyNumberFormat="1" applyFont="1" applyBorder="1" applyAlignment="1">
      <alignment horizontal="center" vertical="center"/>
    </xf>
    <xf numFmtId="3" fontId="0" fillId="4" borderId="19" xfId="1" applyNumberFormat="1" applyFont="1" applyFill="1" applyBorder="1" applyAlignment="1">
      <alignment horizontal="center" vertical="center"/>
    </xf>
    <xf numFmtId="3" fontId="9" fillId="4" borderId="18" xfId="1" applyNumberFormat="1" applyFont="1" applyFill="1" applyBorder="1" applyAlignment="1">
      <alignment horizontal="center" vertical="center"/>
    </xf>
    <xf numFmtId="3" fontId="8" fillId="4" borderId="18" xfId="1" applyNumberFormat="1" applyFont="1" applyFill="1" applyBorder="1" applyAlignment="1">
      <alignment horizontal="center" vertical="center"/>
    </xf>
    <xf numFmtId="3" fontId="8" fillId="4" borderId="8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0"/>
  <sheetViews>
    <sheetView tabSelected="1" zoomScaleNormal="100" workbookViewId="0">
      <selection activeCell="C6" sqref="C6"/>
    </sheetView>
  </sheetViews>
  <sheetFormatPr defaultColWidth="8.7265625" defaultRowHeight="14.5" x14ac:dyDescent="0.35"/>
  <cols>
    <col min="1" max="1" width="4" style="3" customWidth="1"/>
    <col min="2" max="2" width="23.1796875" style="3" bestFit="1" customWidth="1"/>
    <col min="3" max="3" width="122.54296875" style="1" customWidth="1"/>
    <col min="4" max="16384" width="8.7265625" style="1"/>
  </cols>
  <sheetData>
    <row r="1" spans="1:4" ht="24.5" customHeight="1" x14ac:dyDescent="0.35">
      <c r="A1" s="69"/>
      <c r="B1" s="64" t="s">
        <v>12</v>
      </c>
      <c r="C1" s="65"/>
      <c r="D1" s="2"/>
    </row>
    <row r="2" spans="1:4" ht="38" customHeight="1" x14ac:dyDescent="0.35">
      <c r="A2" s="66">
        <v>1</v>
      </c>
      <c r="B2" s="38" t="s">
        <v>1</v>
      </c>
      <c r="C2" s="31"/>
    </row>
    <row r="3" spans="1:4" ht="38" customHeight="1" x14ac:dyDescent="0.35">
      <c r="A3" s="66">
        <v>2</v>
      </c>
      <c r="B3" s="38" t="s">
        <v>2</v>
      </c>
      <c r="C3" s="31"/>
    </row>
    <row r="4" spans="1:4" ht="38" customHeight="1" x14ac:dyDescent="0.35">
      <c r="A4" s="66">
        <v>3</v>
      </c>
      <c r="B4" s="38" t="s">
        <v>3</v>
      </c>
      <c r="C4" s="31"/>
    </row>
    <row r="5" spans="1:4" ht="38" customHeight="1" x14ac:dyDescent="0.35">
      <c r="A5" s="66">
        <v>4</v>
      </c>
      <c r="B5" s="38" t="s">
        <v>4</v>
      </c>
      <c r="C5" s="31"/>
    </row>
    <row r="6" spans="1:4" ht="38" customHeight="1" x14ac:dyDescent="0.35">
      <c r="A6" s="66">
        <v>5</v>
      </c>
      <c r="B6" s="38" t="s">
        <v>5</v>
      </c>
      <c r="C6" s="31"/>
    </row>
    <row r="7" spans="1:4" ht="38" customHeight="1" x14ac:dyDescent="0.35">
      <c r="A7" s="66">
        <v>6</v>
      </c>
      <c r="B7" s="38" t="s">
        <v>6</v>
      </c>
      <c r="C7" s="31"/>
    </row>
    <row r="8" spans="1:4" ht="111.5" customHeight="1" x14ac:dyDescent="0.35">
      <c r="A8" s="66">
        <v>7</v>
      </c>
      <c r="B8" s="38" t="s">
        <v>7</v>
      </c>
      <c r="C8" s="31"/>
    </row>
    <row r="9" spans="1:4" ht="111.5" customHeight="1" x14ac:dyDescent="0.35">
      <c r="A9" s="66">
        <v>8</v>
      </c>
      <c r="B9" s="38" t="s">
        <v>8</v>
      </c>
      <c r="C9" s="31"/>
    </row>
    <row r="10" spans="1:4" ht="111.5" customHeight="1" thickBot="1" x14ac:dyDescent="0.4">
      <c r="A10" s="70">
        <v>9</v>
      </c>
      <c r="B10" s="39" t="s">
        <v>9</v>
      </c>
      <c r="C10" s="32"/>
    </row>
  </sheetData>
  <mergeCells count="1">
    <mergeCell ref="B1:C1"/>
  </mergeCells>
  <printOptions horizontalCentered="1" verticalCentered="1"/>
  <pageMargins left="0.25" right="0.25" top="0.75" bottom="0.75" header="0.3" footer="0.3"/>
  <pageSetup scale="85" orientation="landscape" r:id="rId1"/>
  <headerFooter>
    <oddHeader>&amp;L&amp;F  &amp;A&amp;R&amp;D</oddHeader>
    <oddFooter>&amp;CConfidential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zoomScale="70" zoomScaleNormal="70" workbookViewId="0">
      <pane ySplit="2" topLeftCell="A3" activePane="bottomLeft" state="frozen"/>
      <selection pane="bottomLeft" activeCell="B3" sqref="B3:B21"/>
    </sheetView>
  </sheetViews>
  <sheetFormatPr defaultColWidth="8.7265625" defaultRowHeight="14.5" x14ac:dyDescent="0.35"/>
  <cols>
    <col min="1" max="1" width="3.81640625" style="1" bestFit="1" customWidth="1"/>
    <col min="2" max="2" width="85.1796875" style="1" customWidth="1"/>
    <col min="3" max="3" width="14.26953125" style="1" customWidth="1"/>
    <col min="4" max="16384" width="8.7265625" style="1"/>
  </cols>
  <sheetData>
    <row r="1" spans="1:2" ht="15.5" x14ac:dyDescent="0.35">
      <c r="A1" s="55" t="s">
        <v>14</v>
      </c>
      <c r="B1" s="56"/>
    </row>
    <row r="2" spans="1:2" ht="16" thickBot="1" x14ac:dyDescent="0.4">
      <c r="A2" s="5" t="s">
        <v>10</v>
      </c>
      <c r="B2" s="7" t="s">
        <v>13</v>
      </c>
    </row>
    <row r="3" spans="1:2" s="12" customFormat="1" ht="15.5" x14ac:dyDescent="0.35">
      <c r="A3" s="14">
        <v>1</v>
      </c>
      <c r="B3" s="13" t="s">
        <v>34</v>
      </c>
    </row>
    <row r="4" spans="1:2" ht="29" x14ac:dyDescent="0.35">
      <c r="A4" s="8">
        <f t="shared" ref="A4" si="0">A3+1</f>
        <v>2</v>
      </c>
      <c r="B4" s="9" t="s">
        <v>15</v>
      </c>
    </row>
    <row r="5" spans="1:2" x14ac:dyDescent="0.35">
      <c r="A5" s="4">
        <f>A4+1</f>
        <v>3</v>
      </c>
      <c r="B5" s="6" t="s">
        <v>31</v>
      </c>
    </row>
    <row r="6" spans="1:2" x14ac:dyDescent="0.35">
      <c r="A6" s="4">
        <f t="shared" ref="A6:A21" si="1">A5+1</f>
        <v>4</v>
      </c>
      <c r="B6" s="6" t="s">
        <v>16</v>
      </c>
    </row>
    <row r="7" spans="1:2" x14ac:dyDescent="0.35">
      <c r="A7" s="4">
        <f t="shared" si="1"/>
        <v>5</v>
      </c>
      <c r="B7" s="6" t="s">
        <v>17</v>
      </c>
    </row>
    <row r="8" spans="1:2" x14ac:dyDescent="0.35">
      <c r="A8" s="4">
        <f t="shared" si="1"/>
        <v>6</v>
      </c>
      <c r="B8" s="6" t="s">
        <v>18</v>
      </c>
    </row>
    <row r="9" spans="1:2" x14ac:dyDescent="0.35">
      <c r="A9" s="4">
        <f t="shared" si="1"/>
        <v>7</v>
      </c>
      <c r="B9" s="6" t="s">
        <v>19</v>
      </c>
    </row>
    <row r="10" spans="1:2" x14ac:dyDescent="0.35">
      <c r="A10" s="4">
        <f t="shared" si="1"/>
        <v>8</v>
      </c>
      <c r="B10" s="6" t="s">
        <v>20</v>
      </c>
    </row>
    <row r="11" spans="1:2" x14ac:dyDescent="0.35">
      <c r="A11" s="4">
        <f t="shared" si="1"/>
        <v>9</v>
      </c>
      <c r="B11" s="6" t="s">
        <v>32</v>
      </c>
    </row>
    <row r="12" spans="1:2" ht="43.5" x14ac:dyDescent="0.35">
      <c r="A12" s="4">
        <f t="shared" si="1"/>
        <v>10</v>
      </c>
      <c r="B12" s="6" t="s">
        <v>21</v>
      </c>
    </row>
    <row r="13" spans="1:2" x14ac:dyDescent="0.35">
      <c r="A13" s="4">
        <f t="shared" si="1"/>
        <v>11</v>
      </c>
      <c r="B13" s="6" t="s">
        <v>22</v>
      </c>
    </row>
    <row r="14" spans="1:2" x14ac:dyDescent="0.35">
      <c r="A14" s="4">
        <f t="shared" si="1"/>
        <v>12</v>
      </c>
      <c r="B14" s="6" t="s">
        <v>23</v>
      </c>
    </row>
    <row r="15" spans="1:2" x14ac:dyDescent="0.35">
      <c r="A15" s="4">
        <f t="shared" si="1"/>
        <v>13</v>
      </c>
      <c r="B15" s="6" t="s">
        <v>24</v>
      </c>
    </row>
    <row r="16" spans="1:2" x14ac:dyDescent="0.35">
      <c r="A16" s="4">
        <f t="shared" si="1"/>
        <v>14</v>
      </c>
      <c r="B16" s="6" t="s">
        <v>25</v>
      </c>
    </row>
    <row r="17" spans="1:2" x14ac:dyDescent="0.35">
      <c r="A17" s="4">
        <f t="shared" si="1"/>
        <v>15</v>
      </c>
      <c r="B17" s="6" t="s">
        <v>26</v>
      </c>
    </row>
    <row r="18" spans="1:2" x14ac:dyDescent="0.35">
      <c r="A18" s="4">
        <f t="shared" si="1"/>
        <v>16</v>
      </c>
      <c r="B18" s="6" t="s">
        <v>27</v>
      </c>
    </row>
    <row r="19" spans="1:2" ht="29" x14ac:dyDescent="0.35">
      <c r="A19" s="4">
        <f t="shared" si="1"/>
        <v>17</v>
      </c>
      <c r="B19" s="6" t="s">
        <v>28</v>
      </c>
    </row>
    <row r="20" spans="1:2" x14ac:dyDescent="0.35">
      <c r="A20" s="4">
        <f t="shared" si="1"/>
        <v>18</v>
      </c>
      <c r="B20" s="6" t="s">
        <v>29</v>
      </c>
    </row>
    <row r="21" spans="1:2" ht="15" thickBot="1" x14ac:dyDescent="0.4">
      <c r="A21" s="10">
        <f t="shared" si="1"/>
        <v>19</v>
      </c>
      <c r="B21" s="11" t="s">
        <v>30</v>
      </c>
    </row>
    <row r="22" spans="1:2" ht="15" thickBot="1" x14ac:dyDescent="0.4">
      <c r="A22" s="57" t="s">
        <v>33</v>
      </c>
      <c r="B22" s="58"/>
    </row>
  </sheetData>
  <mergeCells count="2">
    <mergeCell ref="A1:B1"/>
    <mergeCell ref="A22:B22"/>
  </mergeCells>
  <pageMargins left="0.7" right="0.7" top="0.75" bottom="0.75" header="0.3" footer="0.3"/>
  <pageSetup orientation="portrait" r:id="rId1"/>
  <headerFooter>
    <oddHeader>&amp;L&amp;F  &amp;A&amp;R&amp;D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C9477-5516-44D4-A661-4B5380EBF289}">
  <sheetPr>
    <pageSetUpPr fitToPage="1"/>
  </sheetPr>
  <dimension ref="A1:D34"/>
  <sheetViews>
    <sheetView zoomScaleNormal="100" workbookViewId="0">
      <selection activeCell="C5" sqref="C5"/>
    </sheetView>
  </sheetViews>
  <sheetFormatPr defaultColWidth="8.7265625" defaultRowHeight="14.5" x14ac:dyDescent="0.35"/>
  <cols>
    <col min="1" max="1" width="5.36328125" style="1" customWidth="1"/>
    <col min="2" max="2" width="57.26953125" style="34" customWidth="1"/>
    <col min="3" max="3" width="71.81640625" style="1" customWidth="1"/>
    <col min="4" max="16384" width="8.7265625" style="1"/>
  </cols>
  <sheetData>
    <row r="1" spans="1:4" ht="30.65" customHeight="1" x14ac:dyDescent="0.35">
      <c r="A1" s="59" t="s">
        <v>72</v>
      </c>
      <c r="B1" s="60"/>
      <c r="C1" s="61"/>
    </row>
    <row r="2" spans="1:4" s="3" customFormat="1" ht="15.5" x14ac:dyDescent="0.35">
      <c r="A2" s="29"/>
      <c r="B2" s="67" t="s">
        <v>11</v>
      </c>
      <c r="C2" s="68" t="s">
        <v>0</v>
      </c>
      <c r="D2" s="28"/>
    </row>
    <row r="3" spans="1:4" s="3" customFormat="1" ht="40.5" customHeight="1" x14ac:dyDescent="0.35">
      <c r="A3" s="66">
        <v>1</v>
      </c>
      <c r="B3" s="35" t="s">
        <v>84</v>
      </c>
      <c r="C3" s="30"/>
      <c r="D3" s="28"/>
    </row>
    <row r="4" spans="1:4" s="3" customFormat="1" ht="40.5" customHeight="1" x14ac:dyDescent="0.35">
      <c r="A4" s="66">
        <v>2</v>
      </c>
      <c r="B4" s="35" t="s">
        <v>85</v>
      </c>
      <c r="C4" s="31"/>
      <c r="D4" s="28"/>
    </row>
    <row r="5" spans="1:4" s="3" customFormat="1" ht="40.5" customHeight="1" x14ac:dyDescent="0.35">
      <c r="A5" s="66">
        <v>3</v>
      </c>
      <c r="B5" s="35" t="s">
        <v>86</v>
      </c>
      <c r="C5" s="31"/>
      <c r="D5" s="28"/>
    </row>
    <row r="6" spans="1:4" s="3" customFormat="1" ht="40.5" customHeight="1" x14ac:dyDescent="0.35">
      <c r="A6" s="66">
        <v>4</v>
      </c>
      <c r="B6" s="35" t="s">
        <v>87</v>
      </c>
      <c r="C6" s="31"/>
      <c r="D6" s="28"/>
    </row>
    <row r="7" spans="1:4" s="3" customFormat="1" ht="40.5" customHeight="1" x14ac:dyDescent="0.35">
      <c r="A7" s="66">
        <v>5</v>
      </c>
      <c r="B7" s="35" t="s">
        <v>93</v>
      </c>
      <c r="C7" s="31"/>
      <c r="D7" s="28"/>
    </row>
    <row r="8" spans="1:4" s="3" customFormat="1" ht="40.5" customHeight="1" x14ac:dyDescent="0.35">
      <c r="A8" s="66">
        <v>6</v>
      </c>
      <c r="B8" s="35" t="s">
        <v>88</v>
      </c>
      <c r="C8" s="31"/>
      <c r="D8" s="28"/>
    </row>
    <row r="9" spans="1:4" ht="40.5" customHeight="1" x14ac:dyDescent="0.35">
      <c r="A9" s="66">
        <v>7</v>
      </c>
      <c r="B9" s="35" t="s">
        <v>104</v>
      </c>
      <c r="C9" s="31"/>
    </row>
    <row r="10" spans="1:4" ht="40.5" customHeight="1" x14ac:dyDescent="0.35">
      <c r="A10" s="66">
        <v>8</v>
      </c>
      <c r="B10" s="35" t="s">
        <v>99</v>
      </c>
      <c r="C10" s="31"/>
    </row>
    <row r="11" spans="1:4" ht="40.5" customHeight="1" x14ac:dyDescent="0.35">
      <c r="A11" s="66">
        <v>9</v>
      </c>
      <c r="B11" s="35" t="s">
        <v>90</v>
      </c>
      <c r="C11" s="31"/>
    </row>
    <row r="12" spans="1:4" ht="40.5" customHeight="1" x14ac:dyDescent="0.35">
      <c r="A12" s="66">
        <v>10</v>
      </c>
      <c r="B12" s="35" t="s">
        <v>89</v>
      </c>
      <c r="C12" s="31"/>
    </row>
    <row r="13" spans="1:4" ht="40.5" customHeight="1" x14ac:dyDescent="0.35">
      <c r="A13" s="66">
        <v>11</v>
      </c>
      <c r="B13" s="35" t="s">
        <v>91</v>
      </c>
      <c r="C13" s="31"/>
    </row>
    <row r="14" spans="1:4" ht="41.5" customHeight="1" x14ac:dyDescent="0.35">
      <c r="A14" s="66">
        <v>12</v>
      </c>
      <c r="B14" s="35" t="s">
        <v>95</v>
      </c>
      <c r="C14" s="31"/>
    </row>
    <row r="15" spans="1:4" ht="41.5" customHeight="1" x14ac:dyDescent="0.35">
      <c r="A15" s="66">
        <v>13</v>
      </c>
      <c r="B15" s="35" t="s">
        <v>101</v>
      </c>
      <c r="C15" s="31"/>
    </row>
    <row r="16" spans="1:4" ht="41.5" customHeight="1" x14ac:dyDescent="0.35">
      <c r="A16" s="66">
        <v>14</v>
      </c>
      <c r="B16" s="35" t="s">
        <v>100</v>
      </c>
      <c r="C16" s="31"/>
    </row>
    <row r="17" spans="1:3" ht="41.5" customHeight="1" x14ac:dyDescent="0.35">
      <c r="A17" s="66">
        <v>15</v>
      </c>
      <c r="B17" s="35" t="s">
        <v>76</v>
      </c>
      <c r="C17" s="31"/>
    </row>
    <row r="18" spans="1:3" ht="41.5" customHeight="1" x14ac:dyDescent="0.35">
      <c r="A18" s="66">
        <v>16</v>
      </c>
      <c r="B18" s="35" t="s">
        <v>102</v>
      </c>
      <c r="C18" s="31"/>
    </row>
    <row r="19" spans="1:3" ht="41.5" customHeight="1" x14ac:dyDescent="0.35">
      <c r="A19" s="66">
        <v>17</v>
      </c>
      <c r="B19" s="35" t="s">
        <v>75</v>
      </c>
      <c r="C19" s="31"/>
    </row>
    <row r="20" spans="1:3" ht="41.5" customHeight="1" x14ac:dyDescent="0.35">
      <c r="A20" s="66">
        <v>18</v>
      </c>
      <c r="B20" s="35" t="s">
        <v>77</v>
      </c>
      <c r="C20" s="31"/>
    </row>
    <row r="21" spans="1:3" ht="41.5" customHeight="1" x14ac:dyDescent="0.35">
      <c r="A21" s="66">
        <v>19</v>
      </c>
      <c r="B21" s="35" t="s">
        <v>103</v>
      </c>
      <c r="C21" s="31"/>
    </row>
    <row r="22" spans="1:3" ht="41.5" customHeight="1" x14ac:dyDescent="0.35">
      <c r="A22" s="66">
        <v>20</v>
      </c>
      <c r="B22" s="35" t="s">
        <v>78</v>
      </c>
      <c r="C22" s="31"/>
    </row>
    <row r="23" spans="1:3" ht="41.5" customHeight="1" x14ac:dyDescent="0.35">
      <c r="A23" s="66">
        <v>21</v>
      </c>
      <c r="B23" s="35" t="s">
        <v>79</v>
      </c>
      <c r="C23" s="31"/>
    </row>
    <row r="24" spans="1:3" ht="41.5" customHeight="1" x14ac:dyDescent="0.35">
      <c r="A24" s="66">
        <v>22</v>
      </c>
      <c r="B24" s="35" t="s">
        <v>80</v>
      </c>
      <c r="C24" s="31"/>
    </row>
    <row r="25" spans="1:3" ht="41.5" customHeight="1" x14ac:dyDescent="0.35">
      <c r="A25" s="66">
        <v>23</v>
      </c>
      <c r="B25" s="35" t="s">
        <v>81</v>
      </c>
      <c r="C25" s="31"/>
    </row>
    <row r="26" spans="1:3" ht="41.5" customHeight="1" x14ac:dyDescent="0.35">
      <c r="A26" s="66">
        <v>24</v>
      </c>
      <c r="B26" s="35" t="s">
        <v>82</v>
      </c>
      <c r="C26" s="31"/>
    </row>
    <row r="27" spans="1:3" ht="41.5" customHeight="1" x14ac:dyDescent="0.35">
      <c r="A27" s="66">
        <v>25</v>
      </c>
      <c r="B27" s="35" t="s">
        <v>83</v>
      </c>
      <c r="C27" s="31"/>
    </row>
    <row r="28" spans="1:3" ht="41.5" customHeight="1" x14ac:dyDescent="0.35">
      <c r="A28" s="66">
        <v>26</v>
      </c>
      <c r="B28" s="35" t="s">
        <v>74</v>
      </c>
      <c r="C28" s="31"/>
    </row>
    <row r="29" spans="1:3" ht="41.5" customHeight="1" x14ac:dyDescent="0.35">
      <c r="A29" s="66">
        <v>27</v>
      </c>
      <c r="B29" s="35" t="s">
        <v>73</v>
      </c>
      <c r="C29" s="31"/>
    </row>
    <row r="30" spans="1:3" ht="42" customHeight="1" x14ac:dyDescent="0.35">
      <c r="A30" s="66">
        <v>28</v>
      </c>
      <c r="B30" s="35" t="s">
        <v>94</v>
      </c>
      <c r="C30" s="31"/>
    </row>
    <row r="31" spans="1:3" ht="42.5" customHeight="1" x14ac:dyDescent="0.35">
      <c r="A31" s="66">
        <v>29</v>
      </c>
      <c r="B31" s="37" t="s">
        <v>96</v>
      </c>
      <c r="C31" s="33"/>
    </row>
    <row r="32" spans="1:3" ht="42.5" customHeight="1" x14ac:dyDescent="0.35">
      <c r="A32" s="66">
        <v>30</v>
      </c>
      <c r="B32" s="37" t="s">
        <v>97</v>
      </c>
      <c r="C32" s="33"/>
    </row>
    <row r="33" spans="1:3" ht="42.5" customHeight="1" x14ac:dyDescent="0.35">
      <c r="A33" s="66">
        <v>31</v>
      </c>
      <c r="B33" s="35" t="s">
        <v>92</v>
      </c>
      <c r="C33" s="33"/>
    </row>
    <row r="34" spans="1:3" ht="42.5" customHeight="1" thickBot="1" x14ac:dyDescent="0.4">
      <c r="A34" s="66">
        <v>32</v>
      </c>
      <c r="B34" s="36" t="s">
        <v>98</v>
      </c>
      <c r="C34" s="32"/>
    </row>
  </sheetData>
  <mergeCells count="1">
    <mergeCell ref="A1:C1"/>
  </mergeCells>
  <printOptions horizontalCentered="1"/>
  <pageMargins left="0.25" right="0.25" top="0.75" bottom="0.75" header="0.3" footer="0.3"/>
  <pageSetup scale="99" fitToHeight="5" orientation="landscape" r:id="rId1"/>
  <headerFooter>
    <oddHeader>&amp;L&amp;F  &amp;A&amp;R&amp;D</oddHeader>
    <oddFooter>&amp;CConfidential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E2C87-477A-4FB9-8F5D-4F7C9A4551CD}">
  <sheetPr>
    <pageSetUpPr fitToPage="1"/>
  </sheetPr>
  <dimension ref="A1:H35"/>
  <sheetViews>
    <sheetView workbookViewId="0">
      <selection activeCell="D10" sqref="D10"/>
    </sheetView>
  </sheetViews>
  <sheetFormatPr defaultRowHeight="14.5" x14ac:dyDescent="0.35"/>
  <cols>
    <col min="1" max="1" width="9.08984375" style="45" bestFit="1" customWidth="1"/>
    <col min="2" max="2" width="41.08984375" style="16" customWidth="1"/>
    <col min="3" max="3" width="8.7265625" style="16" customWidth="1"/>
    <col min="4" max="5" width="10.453125" style="18" customWidth="1"/>
    <col min="6" max="6" width="12.453125" style="17" customWidth="1"/>
    <col min="7" max="7" width="37.26953125" style="15" customWidth="1"/>
    <col min="8" max="8" width="15.7265625" style="17" customWidth="1"/>
    <col min="9" max="16384" width="8.7265625" style="16"/>
  </cols>
  <sheetData>
    <row r="1" spans="1:8" ht="34.5" customHeight="1" x14ac:dyDescent="0.35">
      <c r="A1" s="51"/>
      <c r="B1" s="62" t="s">
        <v>111</v>
      </c>
      <c r="C1" s="62"/>
      <c r="D1" s="62"/>
      <c r="E1" s="62"/>
      <c r="F1" s="62"/>
      <c r="G1" s="62"/>
      <c r="H1" s="63"/>
    </row>
    <row r="2" spans="1:8" ht="45" customHeight="1" x14ac:dyDescent="0.35">
      <c r="A2" s="52" t="s">
        <v>36</v>
      </c>
      <c r="B2" s="46" t="s">
        <v>35</v>
      </c>
      <c r="C2" s="26" t="s">
        <v>70</v>
      </c>
      <c r="D2" s="49" t="s">
        <v>109</v>
      </c>
      <c r="E2" s="49" t="s">
        <v>110</v>
      </c>
      <c r="F2" s="25" t="s">
        <v>108</v>
      </c>
      <c r="G2" s="26" t="s">
        <v>106</v>
      </c>
      <c r="H2" s="27" t="s">
        <v>71</v>
      </c>
    </row>
    <row r="3" spans="1:8" ht="22.5" customHeight="1" x14ac:dyDescent="0.35">
      <c r="A3" s="53">
        <v>1223</v>
      </c>
      <c r="B3" s="47" t="s">
        <v>39</v>
      </c>
      <c r="C3" s="19" t="s">
        <v>66</v>
      </c>
      <c r="D3" s="43"/>
      <c r="E3" s="41"/>
      <c r="F3" s="44">
        <f>SUM(D3*1)+(D3*E3)</f>
        <v>0</v>
      </c>
      <c r="G3" s="40" t="e" cm="1">
        <f t="array" ref="G3">+G3:E19E3:E21EE3:G22</f>
        <v>#NAME?</v>
      </c>
      <c r="H3" s="20">
        <f t="shared" ref="H3:H32" si="0">A3*F3</f>
        <v>0</v>
      </c>
    </row>
    <row r="4" spans="1:8" ht="22.5" customHeight="1" x14ac:dyDescent="0.35">
      <c r="A4" s="53">
        <v>2506</v>
      </c>
      <c r="B4" s="47" t="s">
        <v>56</v>
      </c>
      <c r="C4" s="19" t="s">
        <v>66</v>
      </c>
      <c r="D4" s="43"/>
      <c r="E4" s="41"/>
      <c r="F4" s="44">
        <f t="shared" ref="F4:F32" si="1">SUM(D4*1)+(D4*E4)</f>
        <v>0</v>
      </c>
      <c r="G4" s="40"/>
      <c r="H4" s="20">
        <f t="shared" si="0"/>
        <v>0</v>
      </c>
    </row>
    <row r="5" spans="1:8" ht="22.5" customHeight="1" x14ac:dyDescent="0.35">
      <c r="A5" s="53">
        <v>905</v>
      </c>
      <c r="B5" s="47" t="s">
        <v>47</v>
      </c>
      <c r="C5" s="19" t="s">
        <v>66</v>
      </c>
      <c r="D5" s="43"/>
      <c r="E5" s="41"/>
      <c r="F5" s="44">
        <f t="shared" si="1"/>
        <v>0</v>
      </c>
      <c r="G5" s="40"/>
      <c r="H5" s="20">
        <f t="shared" si="0"/>
        <v>0</v>
      </c>
    </row>
    <row r="6" spans="1:8" ht="22.5" customHeight="1" x14ac:dyDescent="0.35">
      <c r="A6" s="53">
        <v>1145</v>
      </c>
      <c r="B6" s="47" t="s">
        <v>41</v>
      </c>
      <c r="C6" s="19" t="s">
        <v>66</v>
      </c>
      <c r="D6" s="43"/>
      <c r="E6" s="41"/>
      <c r="F6" s="44">
        <f t="shared" si="1"/>
        <v>0</v>
      </c>
      <c r="G6" s="40"/>
      <c r="H6" s="20">
        <f t="shared" si="0"/>
        <v>0</v>
      </c>
    </row>
    <row r="7" spans="1:8" ht="22.5" customHeight="1" x14ac:dyDescent="0.35">
      <c r="A7" s="53">
        <v>913</v>
      </c>
      <c r="B7" s="47" t="s">
        <v>105</v>
      </c>
      <c r="C7" s="19" t="s">
        <v>66</v>
      </c>
      <c r="D7" s="43"/>
      <c r="E7" s="41"/>
      <c r="F7" s="44">
        <f t="shared" si="1"/>
        <v>0</v>
      </c>
      <c r="G7" s="40"/>
      <c r="H7" s="20">
        <f t="shared" si="0"/>
        <v>0</v>
      </c>
    </row>
    <row r="8" spans="1:8" ht="22.5" customHeight="1" x14ac:dyDescent="0.35">
      <c r="A8" s="53">
        <v>5136</v>
      </c>
      <c r="B8" s="47" t="s">
        <v>40</v>
      </c>
      <c r="C8" s="19" t="s">
        <v>67</v>
      </c>
      <c r="D8" s="43"/>
      <c r="E8" s="41"/>
      <c r="F8" s="44">
        <f t="shared" si="1"/>
        <v>0</v>
      </c>
      <c r="G8" s="40"/>
      <c r="H8" s="20">
        <f t="shared" si="0"/>
        <v>0</v>
      </c>
    </row>
    <row r="9" spans="1:8" ht="22.5" customHeight="1" x14ac:dyDescent="0.35">
      <c r="A9" s="53">
        <v>1383</v>
      </c>
      <c r="B9" s="47" t="s">
        <v>50</v>
      </c>
      <c r="C9" s="19" t="s">
        <v>66</v>
      </c>
      <c r="D9" s="43"/>
      <c r="E9" s="41"/>
      <c r="F9" s="44">
        <f t="shared" si="1"/>
        <v>0</v>
      </c>
      <c r="G9" s="40"/>
      <c r="H9" s="20">
        <f t="shared" si="0"/>
        <v>0</v>
      </c>
    </row>
    <row r="10" spans="1:8" ht="22.5" customHeight="1" x14ac:dyDescent="0.35">
      <c r="A10" s="53">
        <v>482</v>
      </c>
      <c r="B10" s="47" t="s">
        <v>44</v>
      </c>
      <c r="C10" s="19" t="s">
        <v>66</v>
      </c>
      <c r="D10" s="43"/>
      <c r="E10" s="41"/>
      <c r="F10" s="44">
        <f t="shared" si="1"/>
        <v>0</v>
      </c>
      <c r="G10" s="40"/>
      <c r="H10" s="20">
        <f t="shared" si="0"/>
        <v>0</v>
      </c>
    </row>
    <row r="11" spans="1:8" ht="22.5" customHeight="1" x14ac:dyDescent="0.35">
      <c r="A11" s="53">
        <v>817</v>
      </c>
      <c r="B11" s="47" t="s">
        <v>51</v>
      </c>
      <c r="C11" s="19" t="s">
        <v>68</v>
      </c>
      <c r="D11" s="43"/>
      <c r="E11" s="41"/>
      <c r="F11" s="44">
        <f t="shared" si="1"/>
        <v>0</v>
      </c>
      <c r="G11" s="40"/>
      <c r="H11" s="20">
        <f t="shared" si="0"/>
        <v>0</v>
      </c>
    </row>
    <row r="12" spans="1:8" ht="22.5" customHeight="1" x14ac:dyDescent="0.35">
      <c r="A12" s="53">
        <v>461</v>
      </c>
      <c r="B12" s="47" t="s">
        <v>37</v>
      </c>
      <c r="C12" s="19" t="s">
        <v>66</v>
      </c>
      <c r="D12" s="43"/>
      <c r="E12" s="41"/>
      <c r="F12" s="44">
        <f t="shared" si="1"/>
        <v>0</v>
      </c>
      <c r="G12" s="40"/>
      <c r="H12" s="20">
        <f t="shared" si="0"/>
        <v>0</v>
      </c>
    </row>
    <row r="13" spans="1:8" ht="22.5" customHeight="1" x14ac:dyDescent="0.35">
      <c r="A13" s="53">
        <v>667</v>
      </c>
      <c r="B13" s="47" t="s">
        <v>54</v>
      </c>
      <c r="C13" s="19" t="s">
        <v>66</v>
      </c>
      <c r="D13" s="43"/>
      <c r="E13" s="41"/>
      <c r="F13" s="44">
        <f t="shared" si="1"/>
        <v>0</v>
      </c>
      <c r="G13" s="40"/>
      <c r="H13" s="20">
        <f t="shared" si="0"/>
        <v>0</v>
      </c>
    </row>
    <row r="14" spans="1:8" ht="22.5" customHeight="1" x14ac:dyDescent="0.35">
      <c r="A14" s="53">
        <v>306</v>
      </c>
      <c r="B14" s="47" t="s">
        <v>46</v>
      </c>
      <c r="C14" s="19" t="s">
        <v>66</v>
      </c>
      <c r="D14" s="43"/>
      <c r="E14" s="41"/>
      <c r="F14" s="44">
        <f t="shared" si="1"/>
        <v>0</v>
      </c>
      <c r="G14" s="40"/>
      <c r="H14" s="20">
        <f t="shared" si="0"/>
        <v>0</v>
      </c>
    </row>
    <row r="15" spans="1:8" ht="22.5" customHeight="1" x14ac:dyDescent="0.35">
      <c r="A15" s="53">
        <v>382</v>
      </c>
      <c r="B15" s="47" t="s">
        <v>62</v>
      </c>
      <c r="C15" s="19" t="s">
        <v>66</v>
      </c>
      <c r="D15" s="43"/>
      <c r="E15" s="41"/>
      <c r="F15" s="44">
        <f t="shared" si="1"/>
        <v>0</v>
      </c>
      <c r="G15" s="40"/>
      <c r="H15" s="20">
        <f t="shared" si="0"/>
        <v>0</v>
      </c>
    </row>
    <row r="16" spans="1:8" ht="22.5" customHeight="1" x14ac:dyDescent="0.35">
      <c r="A16" s="53">
        <v>575</v>
      </c>
      <c r="B16" s="47" t="s">
        <v>49</v>
      </c>
      <c r="C16" s="19" t="s">
        <v>66</v>
      </c>
      <c r="D16" s="43"/>
      <c r="E16" s="41"/>
      <c r="F16" s="44">
        <f t="shared" si="1"/>
        <v>0</v>
      </c>
      <c r="G16" s="40"/>
      <c r="H16" s="20">
        <f t="shared" si="0"/>
        <v>0</v>
      </c>
    </row>
    <row r="17" spans="1:8" ht="22.5" customHeight="1" x14ac:dyDescent="0.35">
      <c r="A17" s="53">
        <v>448</v>
      </c>
      <c r="B17" s="47" t="s">
        <v>55</v>
      </c>
      <c r="C17" s="19" t="s">
        <v>66</v>
      </c>
      <c r="D17" s="43"/>
      <c r="E17" s="41"/>
      <c r="F17" s="44">
        <f t="shared" si="1"/>
        <v>0</v>
      </c>
      <c r="G17" s="40"/>
      <c r="H17" s="20">
        <f t="shared" si="0"/>
        <v>0</v>
      </c>
    </row>
    <row r="18" spans="1:8" ht="22.5" customHeight="1" x14ac:dyDescent="0.35">
      <c r="A18" s="53">
        <v>404</v>
      </c>
      <c r="B18" s="47" t="s">
        <v>58</v>
      </c>
      <c r="C18" s="19" t="s">
        <v>66</v>
      </c>
      <c r="D18" s="43"/>
      <c r="E18" s="41"/>
      <c r="F18" s="44">
        <f t="shared" si="1"/>
        <v>0</v>
      </c>
      <c r="G18" s="40"/>
      <c r="H18" s="20">
        <f t="shared" si="0"/>
        <v>0</v>
      </c>
    </row>
    <row r="19" spans="1:8" ht="22.5" customHeight="1" x14ac:dyDescent="0.35">
      <c r="A19" s="53">
        <v>276</v>
      </c>
      <c r="B19" s="47" t="s">
        <v>48</v>
      </c>
      <c r="C19" s="19" t="s">
        <v>66</v>
      </c>
      <c r="D19" s="43"/>
      <c r="E19" s="41"/>
      <c r="F19" s="44">
        <f t="shared" si="1"/>
        <v>0</v>
      </c>
      <c r="G19" s="40"/>
      <c r="H19" s="20">
        <f t="shared" si="0"/>
        <v>0</v>
      </c>
    </row>
    <row r="20" spans="1:8" ht="22.5" customHeight="1" x14ac:dyDescent="0.35">
      <c r="A20" s="53">
        <v>90</v>
      </c>
      <c r="B20" s="47" t="s">
        <v>107</v>
      </c>
      <c r="C20" s="19" t="s">
        <v>66</v>
      </c>
      <c r="D20" s="43"/>
      <c r="E20" s="41"/>
      <c r="F20" s="44">
        <f t="shared" si="1"/>
        <v>0</v>
      </c>
      <c r="G20" s="40"/>
      <c r="H20" s="20">
        <f t="shared" si="0"/>
        <v>0</v>
      </c>
    </row>
    <row r="21" spans="1:8" ht="22.5" customHeight="1" x14ac:dyDescent="0.35">
      <c r="A21" s="53">
        <v>1256</v>
      </c>
      <c r="B21" s="47" t="s">
        <v>45</v>
      </c>
      <c r="C21" s="19" t="s">
        <v>67</v>
      </c>
      <c r="D21" s="43"/>
      <c r="E21" s="41"/>
      <c r="F21" s="44">
        <f t="shared" si="1"/>
        <v>0</v>
      </c>
      <c r="G21" s="40"/>
      <c r="H21" s="20">
        <f t="shared" si="0"/>
        <v>0</v>
      </c>
    </row>
    <row r="22" spans="1:8" ht="22.5" customHeight="1" x14ac:dyDescent="0.35">
      <c r="A22" s="53">
        <v>216</v>
      </c>
      <c r="B22" s="47" t="s">
        <v>57</v>
      </c>
      <c r="C22" s="19" t="s">
        <v>66</v>
      </c>
      <c r="D22" s="43"/>
      <c r="E22" s="41"/>
      <c r="F22" s="44">
        <f t="shared" si="1"/>
        <v>0</v>
      </c>
      <c r="G22" s="40"/>
      <c r="H22" s="20">
        <f t="shared" si="0"/>
        <v>0</v>
      </c>
    </row>
    <row r="23" spans="1:8" ht="22.5" customHeight="1" x14ac:dyDescent="0.35">
      <c r="A23" s="53">
        <v>58</v>
      </c>
      <c r="B23" s="47" t="s">
        <v>42</v>
      </c>
      <c r="C23" s="19" t="s">
        <v>66</v>
      </c>
      <c r="D23" s="43"/>
      <c r="E23" s="41"/>
      <c r="F23" s="44">
        <f t="shared" si="1"/>
        <v>0</v>
      </c>
      <c r="G23" s="40"/>
      <c r="H23" s="20">
        <f t="shared" si="0"/>
        <v>0</v>
      </c>
    </row>
    <row r="24" spans="1:8" ht="22.5" customHeight="1" x14ac:dyDescent="0.35">
      <c r="A24" s="53">
        <v>234</v>
      </c>
      <c r="B24" s="47" t="s">
        <v>60</v>
      </c>
      <c r="C24" s="19" t="s">
        <v>66</v>
      </c>
      <c r="D24" s="43"/>
      <c r="E24" s="41"/>
      <c r="F24" s="44">
        <f t="shared" si="1"/>
        <v>0</v>
      </c>
      <c r="G24" s="40"/>
      <c r="H24" s="20">
        <f t="shared" si="0"/>
        <v>0</v>
      </c>
    </row>
    <row r="25" spans="1:8" ht="22.5" customHeight="1" x14ac:dyDescent="0.35">
      <c r="A25" s="53">
        <v>2184</v>
      </c>
      <c r="B25" s="47" t="s">
        <v>53</v>
      </c>
      <c r="C25" s="19" t="s">
        <v>67</v>
      </c>
      <c r="D25" s="43"/>
      <c r="E25" s="41"/>
      <c r="F25" s="44">
        <f t="shared" si="1"/>
        <v>0</v>
      </c>
      <c r="G25" s="40"/>
      <c r="H25" s="20">
        <f t="shared" si="0"/>
        <v>0</v>
      </c>
    </row>
    <row r="26" spans="1:8" ht="22.5" customHeight="1" x14ac:dyDescent="0.35">
      <c r="A26" s="53">
        <v>87</v>
      </c>
      <c r="B26" s="47" t="s">
        <v>52</v>
      </c>
      <c r="C26" s="19" t="s">
        <v>66</v>
      </c>
      <c r="D26" s="43"/>
      <c r="E26" s="41"/>
      <c r="F26" s="44">
        <f t="shared" si="1"/>
        <v>0</v>
      </c>
      <c r="G26" s="40"/>
      <c r="H26" s="20">
        <f t="shared" si="0"/>
        <v>0</v>
      </c>
    </row>
    <row r="27" spans="1:8" ht="22.5" customHeight="1" x14ac:dyDescent="0.35">
      <c r="A27" s="53">
        <v>22</v>
      </c>
      <c r="B27" s="47" t="s">
        <v>38</v>
      </c>
      <c r="C27" s="19" t="s">
        <v>66</v>
      </c>
      <c r="D27" s="43"/>
      <c r="E27" s="41"/>
      <c r="F27" s="44">
        <f t="shared" si="1"/>
        <v>0</v>
      </c>
      <c r="G27" s="40"/>
      <c r="H27" s="20">
        <f t="shared" si="0"/>
        <v>0</v>
      </c>
    </row>
    <row r="28" spans="1:8" ht="22.5" customHeight="1" x14ac:dyDescent="0.35">
      <c r="A28" s="53">
        <v>15</v>
      </c>
      <c r="B28" s="47" t="s">
        <v>43</v>
      </c>
      <c r="C28" s="19" t="s">
        <v>66</v>
      </c>
      <c r="D28" s="43"/>
      <c r="E28" s="41"/>
      <c r="F28" s="44">
        <f t="shared" si="1"/>
        <v>0</v>
      </c>
      <c r="G28" s="40"/>
      <c r="H28" s="20">
        <f t="shared" si="0"/>
        <v>0</v>
      </c>
    </row>
    <row r="29" spans="1:8" ht="22.5" customHeight="1" x14ac:dyDescent="0.35">
      <c r="A29" s="53">
        <v>58</v>
      </c>
      <c r="B29" s="47" t="s">
        <v>59</v>
      </c>
      <c r="C29" s="19" t="s">
        <v>66</v>
      </c>
      <c r="D29" s="43"/>
      <c r="E29" s="41"/>
      <c r="F29" s="44">
        <f t="shared" si="1"/>
        <v>0</v>
      </c>
      <c r="G29" s="40"/>
      <c r="H29" s="20">
        <f t="shared" si="0"/>
        <v>0</v>
      </c>
    </row>
    <row r="30" spans="1:8" ht="22.5" customHeight="1" x14ac:dyDescent="0.35">
      <c r="A30" s="53">
        <v>28</v>
      </c>
      <c r="B30" s="47" t="s">
        <v>63</v>
      </c>
      <c r="C30" s="19" t="s">
        <v>66</v>
      </c>
      <c r="D30" s="43"/>
      <c r="E30" s="41"/>
      <c r="F30" s="44">
        <f t="shared" si="1"/>
        <v>0</v>
      </c>
      <c r="G30" s="40"/>
      <c r="H30" s="20">
        <f t="shared" si="0"/>
        <v>0</v>
      </c>
    </row>
    <row r="31" spans="1:8" ht="22.5" customHeight="1" x14ac:dyDescent="0.35">
      <c r="A31" s="53">
        <v>25</v>
      </c>
      <c r="B31" s="47" t="s">
        <v>64</v>
      </c>
      <c r="C31" s="19" t="s">
        <v>66</v>
      </c>
      <c r="D31" s="43"/>
      <c r="E31" s="41"/>
      <c r="F31" s="44">
        <f t="shared" si="1"/>
        <v>0</v>
      </c>
      <c r="G31" s="40"/>
      <c r="H31" s="20">
        <f t="shared" si="0"/>
        <v>0</v>
      </c>
    </row>
    <row r="32" spans="1:8" ht="22.5" customHeight="1" x14ac:dyDescent="0.35">
      <c r="A32" s="53">
        <v>153</v>
      </c>
      <c r="B32" s="47" t="s">
        <v>61</v>
      </c>
      <c r="C32" s="19" t="s">
        <v>69</v>
      </c>
      <c r="D32" s="43"/>
      <c r="E32" s="41"/>
      <c r="F32" s="44">
        <f t="shared" si="1"/>
        <v>0</v>
      </c>
      <c r="G32" s="40"/>
      <c r="H32" s="20">
        <f t="shared" si="0"/>
        <v>0</v>
      </c>
    </row>
    <row r="33" spans="1:8" ht="20" customHeight="1" thickBot="1" x14ac:dyDescent="0.4">
      <c r="A33" s="54"/>
      <c r="B33" s="48" t="s">
        <v>65</v>
      </c>
      <c r="C33" s="23"/>
      <c r="D33" s="21"/>
      <c r="E33" s="42"/>
      <c r="F33" s="22"/>
      <c r="G33" s="23"/>
      <c r="H33" s="24">
        <f>SUM(H3:H32)</f>
        <v>0</v>
      </c>
    </row>
    <row r="34" spans="1:8" x14ac:dyDescent="0.35">
      <c r="A34" s="50"/>
    </row>
    <row r="35" spans="1:8" x14ac:dyDescent="0.35">
      <c r="A35" s="50"/>
    </row>
  </sheetData>
  <mergeCells count="1">
    <mergeCell ref="B1:H1"/>
  </mergeCells>
  <pageMargins left="0.25" right="0.25" top="0.75" bottom="0.75" header="0.3" footer="0.3"/>
  <pageSetup scale="92" fitToHeight="3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Vendor Overview</vt:lpstr>
      <vt:lpstr>Specifications</vt:lpstr>
      <vt:lpstr>Bidder Questions</vt:lpstr>
      <vt:lpstr>Pricing</vt:lpstr>
      <vt:lpstr>'Bidder Questions'!_MailOriginal</vt:lpstr>
      <vt:lpstr>'Bidder Questions'!Print_Area</vt:lpstr>
      <vt:lpstr>'Bidder Questions'!Print_Titles</vt:lpstr>
      <vt:lpstr>Pricing!Print_Titles</vt:lpstr>
    </vt:vector>
  </TitlesOfParts>
  <Company>Seneca Gaming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Nichols</dc:creator>
  <cp:lastModifiedBy>Shelle Heaton</cp:lastModifiedBy>
  <cp:lastPrinted>2025-02-17T16:25:01Z</cp:lastPrinted>
  <dcterms:created xsi:type="dcterms:W3CDTF">2022-10-30T01:42:34Z</dcterms:created>
  <dcterms:modified xsi:type="dcterms:W3CDTF">2025-02-17T19:02:31Z</dcterms:modified>
</cp:coreProperties>
</file>