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Instructions" sheetId="1" r:id="rId1"/>
    <sheet name="Questionnaire" sheetId="5" r:id="rId2"/>
    <sheet name="Specs &amp; Breakdown" sheetId="11" r:id="rId3"/>
    <sheet name="Pricing Proposal" sheetId="10"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0" l="1"/>
  <c r="I22" i="10" l="1"/>
  <c r="J22" i="10" s="1"/>
  <c r="I49" i="10"/>
  <c r="J49" i="10" s="1"/>
  <c r="K49" i="10" l="1"/>
  <c r="K22" i="10"/>
  <c r="I8" i="10" l="1"/>
  <c r="I9" i="10"/>
  <c r="K9" i="10" s="1"/>
  <c r="I10" i="10"/>
  <c r="K10" i="10" s="1"/>
  <c r="I11" i="10"/>
  <c r="I12" i="10"/>
  <c r="I13" i="10"/>
  <c r="K13" i="10" s="1"/>
  <c r="I14" i="10"/>
  <c r="I15" i="10"/>
  <c r="I16" i="10"/>
  <c r="I17" i="10"/>
  <c r="I18" i="10"/>
  <c r="I19" i="10"/>
  <c r="K19" i="10" s="1"/>
  <c r="I20" i="10"/>
  <c r="I21" i="10"/>
  <c r="I23" i="10"/>
  <c r="I24" i="10"/>
  <c r="I25" i="10"/>
  <c r="K25" i="10" s="1"/>
  <c r="I26" i="10"/>
  <c r="I27" i="10"/>
  <c r="I28" i="10"/>
  <c r="I29" i="10"/>
  <c r="I30" i="10"/>
  <c r="K30" i="10" s="1"/>
  <c r="I31" i="10"/>
  <c r="K31" i="10" s="1"/>
  <c r="I32" i="10"/>
  <c r="I33" i="10"/>
  <c r="I34" i="10"/>
  <c r="I35" i="10"/>
  <c r="I36" i="10"/>
  <c r="I37" i="10"/>
  <c r="I38" i="10"/>
  <c r="I39" i="10"/>
  <c r="I40" i="10"/>
  <c r="I41" i="10"/>
  <c r="I42" i="10"/>
  <c r="I43" i="10"/>
  <c r="I44" i="10"/>
  <c r="I45" i="10"/>
  <c r="I46" i="10"/>
  <c r="I47" i="10"/>
  <c r="I48" i="10"/>
  <c r="I50" i="10"/>
  <c r="I51" i="10"/>
  <c r="I52" i="10"/>
  <c r="I53" i="10"/>
  <c r="K53" i="10" s="1"/>
  <c r="I54" i="10"/>
  <c r="I55" i="10"/>
  <c r="J15" i="10" l="1"/>
  <c r="K15" i="10"/>
  <c r="J24" i="10"/>
  <c r="K24" i="10"/>
  <c r="J47" i="10"/>
  <c r="K47" i="10"/>
  <c r="J40" i="10"/>
  <c r="K40" i="10"/>
  <c r="J14" i="10"/>
  <c r="K14" i="10"/>
  <c r="J12" i="10"/>
  <c r="K12" i="10"/>
  <c r="J48" i="10"/>
  <c r="K48" i="10"/>
  <c r="J38" i="10"/>
  <c r="K38" i="10"/>
  <c r="J54" i="10"/>
  <c r="K54" i="10"/>
  <c r="J32" i="10"/>
  <c r="K32" i="10"/>
  <c r="J39" i="10"/>
  <c r="K39" i="10"/>
  <c r="J23" i="10"/>
  <c r="K23" i="10"/>
  <c r="J46" i="10"/>
  <c r="K46" i="10"/>
  <c r="J21" i="10"/>
  <c r="K21" i="10"/>
  <c r="J45" i="10"/>
  <c r="K45" i="10"/>
  <c r="J37" i="10"/>
  <c r="K37" i="10"/>
  <c r="J29" i="10"/>
  <c r="K29" i="10"/>
  <c r="J20" i="10"/>
  <c r="K20" i="10"/>
  <c r="J44" i="10"/>
  <c r="K44" i="10"/>
  <c r="J36" i="10"/>
  <c r="K36" i="10"/>
  <c r="J28" i="10"/>
  <c r="K28" i="10"/>
  <c r="J11" i="10"/>
  <c r="K11" i="10"/>
  <c r="J52" i="10"/>
  <c r="K52" i="10"/>
  <c r="J43" i="10"/>
  <c r="K43" i="10"/>
  <c r="J35" i="10"/>
  <c r="K35" i="10"/>
  <c r="J27" i="10"/>
  <c r="K27" i="10"/>
  <c r="J18" i="10"/>
  <c r="K18" i="10"/>
  <c r="J51" i="10"/>
  <c r="K51" i="10"/>
  <c r="J42" i="10"/>
  <c r="K42" i="10"/>
  <c r="J34" i="10"/>
  <c r="K34" i="10"/>
  <c r="J26" i="10"/>
  <c r="K26" i="10"/>
  <c r="J17" i="10"/>
  <c r="K17" i="10"/>
  <c r="J55" i="10"/>
  <c r="K55" i="10"/>
  <c r="J50" i="10"/>
  <c r="K50" i="10"/>
  <c r="J41" i="10"/>
  <c r="K41" i="10"/>
  <c r="J33" i="10"/>
  <c r="K33" i="10"/>
  <c r="J16" i="10"/>
  <c r="K16" i="10"/>
  <c r="J8" i="10"/>
  <c r="K8" i="10"/>
  <c r="J53" i="10"/>
  <c r="J31" i="10"/>
  <c r="J13" i="10"/>
  <c r="J30" i="10"/>
  <c r="J25" i="10"/>
  <c r="J19" i="10"/>
  <c r="J10" i="10"/>
  <c r="J9" i="10"/>
  <c r="I7" i="10" l="1"/>
  <c r="K7" i="10" s="1"/>
  <c r="K58" i="10" l="1"/>
  <c r="K60" i="10" s="1"/>
  <c r="J7" i="10"/>
  <c r="J58" i="10" s="1"/>
  <c r="K59" i="10" l="1"/>
  <c r="J60" i="10"/>
  <c r="J59" i="10"/>
</calcChain>
</file>

<file path=xl/sharedStrings.xml><?xml version="1.0" encoding="utf-8"?>
<sst xmlns="http://schemas.openxmlformats.org/spreadsheetml/2006/main" count="160" uniqueCount="138">
  <si>
    <t>Item Description</t>
  </si>
  <si>
    <t>The information requested herein is considered part of your proposal submission, and must be completed.  In all cases, please avoid the use of simple "yes/no" responses.</t>
  </si>
  <si>
    <t>Bidder Questionnaire</t>
  </si>
  <si>
    <t>REQUESTED VENDOR INFORMATION</t>
  </si>
  <si>
    <t xml:space="preserve">How much notice is required for emergency deliveries? </t>
  </si>
  <si>
    <t xml:space="preserve">What are your available delivery frequencies per property and what are the required lead times? </t>
  </si>
  <si>
    <t>Bidder Name:</t>
  </si>
  <si>
    <t>Enter your information into the yellow highlighted cells only</t>
  </si>
  <si>
    <t xml:space="preserve">If you are able to support EDI, are you able to map and maintain item cross-references between your product catalog and SGCs item master? </t>
  </si>
  <si>
    <t xml:space="preserve">Are you able to exchange order and pricing information via Electronic Data Interchange (EDI)? At minimum, Bidder would need to support the EDI X12 standard file exchange for price Guide (832), PO (850), PO Acknowledgement (855) and Functional Acknowledgement (997). </t>
  </si>
  <si>
    <t>Enter Bidder Name Here</t>
  </si>
  <si>
    <r>
      <t xml:space="preserve">DETAILS
</t>
    </r>
    <r>
      <rPr>
        <sz val="11"/>
        <color theme="1"/>
        <rFont val="Calibri"/>
        <family val="2"/>
        <scheme val="minor"/>
      </rPr>
      <t>(Please provide as much detail as possible and try to avoid yes/no responses)</t>
    </r>
  </si>
  <si>
    <t xml:space="preserve">Pricing Proposal </t>
  </si>
  <si>
    <t xml:space="preserve">Bidder Name: </t>
  </si>
  <si>
    <t>Qty Ordered /LB</t>
  </si>
  <si>
    <t>Avg. Case Weight /LB</t>
  </si>
  <si>
    <t>Landed Cost to SGC /LB</t>
  </si>
  <si>
    <t>Total Estimated Annual Cost</t>
  </si>
  <si>
    <t>BEEF SHORT RIBS BONELESS SELECT 20LB CW/CS</t>
  </si>
  <si>
    <t>BEEF TENDERLOIN TIPS CR 4-2.5LBA CW/CS</t>
  </si>
  <si>
    <t>BEEF STRIP LOIN 1X1 SELECT PK6-15# 90LBACW/CS</t>
  </si>
  <si>
    <t>BEEF HANGER STEAK 6OZ 40PC 15LB /CS</t>
  </si>
  <si>
    <t>BEEF TENDERLOIN LOG SELECT 30LB CW/CS</t>
  </si>
  <si>
    <t>BEEF CUBE 2X2 CHUCK SELECT 2-5LB 10LBA/CS</t>
  </si>
  <si>
    <t>BEEF FLANK STEAK BNLS CHOICE PK7-8LB 56LBCW/CS</t>
  </si>
  <si>
    <t>BEEF TENDERLOIN LOG CHOICE 15LB CW/CS</t>
  </si>
  <si>
    <t>BEEF T-BONE 12OZ SELECT 14/CS</t>
  </si>
  <si>
    <t>BEEF SKIRT STEAK PEELED CHOICE 12LB CW/CS</t>
  </si>
  <si>
    <t>BEEF RANCHER STEAK 32-5 OZ/CS</t>
  </si>
  <si>
    <t>BEEF RAGU STRIP SIRLOIN 10LB CW/CS</t>
  </si>
  <si>
    <t>BEEF TENDERLOIN STEAK C/C CHOICE 40-6 OZ 15LBA/C</t>
  </si>
  <si>
    <t>BEEF STRIP STEAK 6 OZ SELECT 28CT CW/CS</t>
  </si>
  <si>
    <t>BEEF BONES CC FEMUR 25LBA CW/CS</t>
  </si>
  <si>
    <t>BEEF FLAT IRON STEAK 16-10OZ 10LBA CW/CS</t>
  </si>
  <si>
    <t>BEEF SHORT RIBS SELECT 2CUT 4-5PC 10LB CW/CS</t>
  </si>
  <si>
    <t>BEEF TENDERLOIN STEAK SELECT 5OZ 32PC 10LB CW/S</t>
  </si>
  <si>
    <t>BEEF CTR CUT BNLS STRIP CR 14OZ 12PC 10LB CW/CS</t>
  </si>
  <si>
    <t>BEEF STRIP STEAK END/END SELECT 12OZ 12PC 9LBCW</t>
  </si>
  <si>
    <t>BEEF RIBEYE LIP ON CR PK5-15LB 75LB CW/CS</t>
  </si>
  <si>
    <t>BEEF SIRLOIN FILET SELECT 4OZ 40PC 10LB CW/CS</t>
  </si>
  <si>
    <t>BEEF TENDERLOIN STEAK CR 8OZ 20PC 10LB CW/CS</t>
  </si>
  <si>
    <t>BEEF TENDERLOIN CR 12OZ 14PC 10.5LB CW/CS</t>
  </si>
  <si>
    <t>TENDERLOIN WAGU KOBE 8OZ 12PC 6LB CW/CS</t>
  </si>
  <si>
    <t>BEEF TENDERLOIN BONE IN CR 16OZ 10PC 10LB CW/CS</t>
  </si>
  <si>
    <t>BEEF RIBEYE STEAK BONE IN CR 20OZ 12PC 15LB W/CS</t>
  </si>
  <si>
    <t>BEEF PORTERHOUSE STEAK CR 24OZ 12PC 18LB CW/CS</t>
  </si>
  <si>
    <t>BEEF KANSAS CITY STRIP CR 18OZ 15PC 17LB CW/CS</t>
  </si>
  <si>
    <t>BEEF STRIP STEAK C/C SELECT 12OZ 12PC 9LBCW</t>
  </si>
  <si>
    <t>BEEF SIRLOIN FILET SELECT 6OZ 28PC 10LB CW/CS</t>
  </si>
  <si>
    <t>BEEF CUBES 1"CHUCK SELECT 2-5LB  10LB CW/CS</t>
  </si>
  <si>
    <t>BEEF SIRLOIN FILET SELECT 8OZ 40PC 20LB CW/CS</t>
  </si>
  <si>
    <t>BEEF BONE MARROW CANOE 20-8OZ/CS</t>
  </si>
  <si>
    <t>BEEF NECK BONES FRZ 60LB /CS</t>
  </si>
  <si>
    <t>PORK STEAK FLAT IRON 14OZ 10/CS</t>
  </si>
  <si>
    <t>HAM SUGARDALE TAVERN BNLS 4-16LBA CW/CS</t>
  </si>
  <si>
    <t>PORK CHOP RIB MP4446  12OZ 13CT CW/CS</t>
  </si>
  <si>
    <t>Estimated Annual Total:</t>
  </si>
  <si>
    <t>Estimated 3-Yr Total:</t>
  </si>
  <si>
    <t>Estimated 5-Yr Total:</t>
  </si>
  <si>
    <t>Vendor Cost /LB</t>
  </si>
  <si>
    <t>Cost Plus %</t>
  </si>
  <si>
    <t>Item Number</t>
  </si>
  <si>
    <t>BEEF CUBE STEAK 40-8OZ 20LBA/CS</t>
  </si>
  <si>
    <t>BEEF TENDERLOIN PRIME PSMO 6-7LBA</t>
  </si>
  <si>
    <t>BEEF RIB TOMAHAWK CHOICE 32 OZ 7-2LB CS</t>
  </si>
  <si>
    <t>BEEF RIBEYE GRASS FED 10OZ 8CT</t>
  </si>
  <si>
    <t>BEEF BRISKET PRE-COOKED SLICED SEASONED 2-7LB</t>
  </si>
  <si>
    <t>BEEF WAGU GROUND 2/5LB CS</t>
  </si>
  <si>
    <t>PORK CHOP BONE-IN END/END 3/8" 4OZ AVG FRZ 2/5LB</t>
  </si>
  <si>
    <t>OX TAIL FRZN 15 LB AVERAGE CS</t>
  </si>
  <si>
    <t>SNRC</t>
  </si>
  <si>
    <t>SBCC</t>
  </si>
  <si>
    <t>SARC</t>
  </si>
  <si>
    <t>SGC Total</t>
  </si>
  <si>
    <t>BEEF KANSAS CITY STRIP 14OZ CR 12/CS</t>
  </si>
  <si>
    <t>LAMB LOIN WHOLE BONELESS 0X0 FRZ 5-3LB</t>
  </si>
  <si>
    <t>VEAL CHOP SHORT LOIN 16OZ END TO END 10/CS</t>
  </si>
  <si>
    <t>FY2019</t>
  </si>
  <si>
    <t>FY2021
Prorated 12 months</t>
  </si>
  <si>
    <t>per
FY2019 Qty</t>
  </si>
  <si>
    <t>per 
FY2021 Prorated Qty</t>
  </si>
  <si>
    <t>SGC Item Information</t>
  </si>
  <si>
    <t>Bidder Costs</t>
  </si>
  <si>
    <t>FY21 Qty Ordered /LB
(10.1.20 - 3.31.21)</t>
  </si>
  <si>
    <t>FY19 Qty Ordered /LB
(10.1.18 - 9.30.19)</t>
  </si>
  <si>
    <t>FY21 Qty Ordered /LB 
(Prorated 12 months)</t>
  </si>
  <si>
    <t xml:space="preserve">Please note that SGC usage has been broken down into 3 categories: </t>
  </si>
  <si>
    <t>"FY21 Qty Ordered /LB (10.1.20 - 3.31.21)" summarizes SGC's usage of the items listed during a 6-month period from 10.1.20 through 3.31.21</t>
  </si>
  <si>
    <t>"FY19 Qty Ordered /LB (10.1.18 - 9.30.19)" summarizes SGC's usage of the items listed during a 1-year period from 10.1.18 through 9.30.19</t>
  </si>
  <si>
    <t>"FY21 Qty Ordered /LB (Prorated 12 months)" estimates SGC's FY21 usage of the items listed over a 12-month period based on FY21 quantity ordered prorated 12 months</t>
  </si>
  <si>
    <t xml:space="preserve">Where are your facilities located that will be servicing SGC's properties (SNRC, SBCC, SARC)? </t>
  </si>
  <si>
    <t>Questions in the "Questionnaire" tab seek basic information about your company, its products, and processes</t>
  </si>
  <si>
    <t>The "Pricing Proposal" tab is seeking to gain insight into the total cost of ownership for your solution over a potential maximum agreement term.  Please provide your best estimate of probable costs</t>
  </si>
  <si>
    <t>Alternate Item Description</t>
  </si>
  <si>
    <t>BEEF SHORT RIBS BONELESS SELECT 20LB CW/CS
BEEF CHUCK, RIB OR PLATE SHORT RIB BNLS WHOLE PC</t>
  </si>
  <si>
    <t>BEEF FLANK STEAK BNLS CHOICE PK7-8LB 56LBCW/CS
CHOICE</t>
  </si>
  <si>
    <t>BEEF BONES CC FEMUR 25LBA CW/CS
CUT / END TO END MARROW RESERVED FROZEN</t>
  </si>
  <si>
    <t>BEEF SHORT RIBS SELECT 2CUT 4-5PC 10LB CW/CS
BEEF CHUCK RIB OR PLATE SHORT RIB 2" LONG BONE</t>
  </si>
  <si>
    <t>BEEF BONE MARROW CANOE 20-8OZ/CS
CENTER CUT SPLIT BONES</t>
  </si>
  <si>
    <t>PORK STEAK FLAT IRON 14OZ 10/CS
PREMIUM RESERVE FLAT IRON PORK STEAK</t>
  </si>
  <si>
    <t>PORK CHOP BONE-IN END/END 3/8" 4OZ AVG FRZ 2/5LB
1" TAIL 1/8" TRIM BULK PACKED IN POLY BAG</t>
  </si>
  <si>
    <t>Product Specs / Breakdown per Property</t>
  </si>
  <si>
    <t>The "Specs &amp; Breakdown" tab provides detailed product specifications and figures regarding SGC's usage requirements. This tab is for informational purposes only and bidder feedback is not required</t>
  </si>
  <si>
    <t>BEEF CUBE STEAK 40-8OZ 20LBA/CS
WET AGED</t>
  </si>
  <si>
    <t>BEEF HANGER STEAK 6OZ 40PC 15LB /CS
HANGER STEAK. 6OZ AVG WEIGHT. CUT
FROM DIAPHRAGM OF A STEER, NON-BUTTERFLIED
WET AGED</t>
  </si>
  <si>
    <t>BEEF CUBE 2X2 CHUCK SELECT 2-5LB 10LBA/CS
WET AGED</t>
  </si>
  <si>
    <t>BEEF T-BONE 12OZ SELECT 14/CS
1/4" TRIM. 1" TAIL. TENDERLOIN 1.25IN OR LESS.
WET AGED</t>
  </si>
  <si>
    <t>BEEF SKIRT STEAK PEELED CHOICE 12LB CW/CS
BEEF PLATE OUTSIDE SKIRT BONELESS  
LEAN SURFACE &amp; PRACTICALLY FAT FREE WET AGED</t>
  </si>
  <si>
    <t>BEEF RANCHER STEAK 32-5 OZ/CS
5-6" LONG 1/2"-3/4"THICK 1"WIDE-1 1/2"WIDE 
WET AGED</t>
  </si>
  <si>
    <t>BEEF TENDERLOIN PRIME PSMO 6-7LBA
WET AGED</t>
  </si>
  <si>
    <t>BEEF TENDERLOIN STEAK C/C CHOICE 40-6 OZ 15LBA/CS
WET AGED</t>
  </si>
  <si>
    <t xml:space="preserve">BEEF KANSAS CITY STRIP 14OZ CR 12/CS
THICKNESS MORE THAN 1.5" +/- .25" TAIL NOT TO
EXCEED 1" LONG WET AGED                    </t>
  </si>
  <si>
    <t>BEEF RIB TOMAHAWK CHOICE 32 OZ 7-2LB CS
WET AGED</t>
  </si>
  <si>
    <t>BEEF STRIP STEAK 6 OZ SELECT 28CT CW/CS
DOUBLE JACCARDED STRAP OFF 1/8 TO 1/4 INCH TRIM
THICKNESS 1/2 TO 3/4  LENGTH 7-8 INCHES LONG   
WET AGED</t>
  </si>
  <si>
    <t>BEEF FLAT IRON STEAK 16-10OZ 10LBA CW/CS
WET AGED</t>
  </si>
  <si>
    <t>BEEF TENDERLOIN STEAK SELECT 5OZ 32PC 10LB CW/CS
WET AGED</t>
  </si>
  <si>
    <t>BEEF RIBEYE GRASS FED 10OZ 8CT
WET AGED</t>
  </si>
  <si>
    <t>TENDERLOIN WAGU KOBE 8OZ 12PC 6LB CW/CS
WET AGED</t>
  </si>
  <si>
    <t>BEEF TENDERLOIN BONE IN CR 16OZ 10PC 10LB CW/CS
CUT TENDERLOIN PORTION OF THE SHORT LOIN BONE 
ATTACHED SPEC THICKNESS NO MORE 2" +/-.5"LENTH
OF BONE NO MORE 3 " WET AGED</t>
  </si>
  <si>
    <t>BEEF CUBES 1"CHUCK SELECT 2-5LB  10LB CW/CS
75% UNIFORMED CUBED OF NOT LESS THAN .75"       
NO MORE THAN 1.5" NO MORE.5" SURFACE OR SEAM FAT
WET AGED</t>
  </si>
  <si>
    <t>BEEF RIBEYE LIP ON CR PK5-15LB 75LB CW/CS
ROAST READY COVER OFF SHORT CUT &amp; 
FAT COVER AND SHORT PLATE EXCLUDED 
WET AGED 42 DAYS</t>
  </si>
  <si>
    <t xml:space="preserve">*All wet aged cuts (noted in the item description) are wet aged a minimum of 28 days, unless noted otherwise.  </t>
  </si>
  <si>
    <t xml:space="preserve">BEEF STRIP STEAK END/END SELECT 12OZ 12PC 9LBCW
SPEC THICKNESS MORE THAN 1.5" +/- .25"
TAIL NOT TO EXCEED 1" IN LENGTH 
WET AGED </t>
  </si>
  <si>
    <t>BEEF TENDERLOIN TIPS CR 4-2.5LBA CW/CS
FRESH TENDERLOIN TIPS CHAIN OFF SILVER SKIN OFF
RANDOM SIZE TIPS AND TAILS 100% CLEANED &amp; TRIMMED 
WET AGED</t>
  </si>
  <si>
    <t xml:space="preserve">BEEF STRIP LOIN 1X1 SELECT PK6-15# 90LBACW/CS
BEEF STRIP LOIN 180 TAIL NO MORE THAN 1" PAST
AT MIN 3.5" EYE 
WET AGED                         </t>
  </si>
  <si>
    <t xml:space="preserve">BEEF TENDERLOIN LOG SELECT 30LB CW/CS
BEEF LOIN, TERNDERLOIN, FULL, SIDE MUSCLE OFF,
SKINNED BLOCK/RDY  
WET AGED                 </t>
  </si>
  <si>
    <t xml:space="preserve">BEEF TENDERLOIN LOG CHOICE 15LB CW/CS
BEEF LOIN TERNDERLOIN FULL SIDE MUSCLE OFF
SKINNED BLOCK/RDY 
WET AGED      </t>
  </si>
  <si>
    <t>BEEF RAGU STRIP SIRLOIN 10LB CW/CS
SELECT BEEF STRIPS 
WET AGED</t>
  </si>
  <si>
    <t xml:space="preserve">BEEF CTR CUT BNLS STRIP CR 14OZ 12PC 10LB CW/CS
SPEC THICKNESS MORE THAN 1.5" +/- .25" TAIL NOT
TO EXCEED 1" IN LENGTH 
WET AGED                    </t>
  </si>
  <si>
    <t>BEEF SIRLOIN FILET SELECT 4OZ 40PC 10LB CW/CS
SURFACE FAT REMOVED NO CONNECTIVE TISSUE     
CUT REASONABLY PARALLEL TO THE CUT SURFACE OF
ROUND  FILET STYLE 
WET AGED</t>
  </si>
  <si>
    <t>BEEF TENDERLOIN STEAK CR 8OZ 20PC 10LB CW/CS
CUT A MIN 4.5 INCH EYE  5/VAC 
WET AGED</t>
  </si>
  <si>
    <t>BEEF TENDERLOIN CR 12OZ 14PC 10.5LB CW/CS
CUT A MIN 4.5" EYE  2/VAC 
WET AGED</t>
  </si>
  <si>
    <t>BEEF RIBEYE STEAK BONE IN CR 20OZ 12PC 15LB W/CS
BONE CLEANED/FLESH REMOVED MIN. LENGTH 3"
SPEC THICKNESS NO MORE 1.5" +/- .25" TAIL
NOT TO EXCEED 1" IN LENGTH 
WET AGED</t>
  </si>
  <si>
    <t xml:space="preserve">BEEF PORTERHOUSE STEAK CR 24OZ 12PC 18LB CW/CS
SPEC THICKNESS  NO MORE  THAN 1.5 "+/-.50"
TAIL NOT TO EXCEED 1" IN LENGTH 
WET AGED     </t>
  </si>
  <si>
    <t xml:space="preserve">BEEF KANSAS CITY STRIP CR 18OZ 15PC 17LB CW/CS
THICKNESS MORE THAN 1.5" +/- .25" TAIL NOT TO
EXCEED 1" LONG 
WET AGED                       </t>
  </si>
  <si>
    <t xml:space="preserve">BEEF STRIP STEAK C/C SELECT 12OZ 12PC 9LBCW
SPEC THICKNESS MORE THAN 1.5" +/- .25"
TAIL NOT TO EXCEED 1" IN LENGTH 
WET AGED   </t>
  </si>
  <si>
    <t xml:space="preserve">BEEF SIRLOIN FILET SELECT 6OZ 28PC 10LB CW/CS
SURFACE FAT REMOVED NO CONNECTIVE TISSUE     
CUT REASONABLY PARALLEL TO THE CUT SURFACE OF
ROUND  FILET STYLE 
WET AGED  </t>
  </si>
  <si>
    <t xml:space="preserve">BEEF SIRLOIN FILET SELECT 8OZ 40PC 20LB CW/CS
SURFACE FAT REMOVED NO CONNECTIVE TISSUE     
CUT REASONABLY PARALLEL TO THE CUT SURFACE OF
ROUND  FILET STYLE 
WET AGED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</si>
</sst>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1"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sz val="12"/>
      <name val="Calibri"/>
      <family val="2"/>
      <scheme val="minor"/>
    </font>
    <font>
      <sz val="16"/>
      <name val="Calibri"/>
      <family val="2"/>
      <scheme val="minor"/>
    </font>
    <font>
      <sz val="16"/>
      <color theme="1"/>
      <name val="Calibri"/>
      <family val="2"/>
      <scheme val="minor"/>
    </font>
    <font>
      <sz val="11"/>
      <name val="Calibri"/>
      <family val="2"/>
      <scheme val="minor"/>
    </font>
    <font>
      <sz val="10"/>
      <name val="Arial"/>
      <family val="2"/>
    </font>
    <font>
      <sz val="14"/>
      <color theme="1"/>
      <name val="Calibri"/>
      <family val="2"/>
      <scheme val="minor"/>
    </font>
    <font>
      <sz val="1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s>
  <cellStyleXfs count="2">
    <xf numFmtId="0" fontId="0" fillId="0" borderId="0"/>
    <xf numFmtId="9" fontId="3" fillId="0" borderId="0" applyFont="0" applyFill="0" applyBorder="0" applyAlignment="0" applyProtection="0"/>
  </cellStyleXfs>
  <cellXfs count="164">
    <xf numFmtId="0" fontId="0" fillId="0" borderId="0" xfId="0"/>
    <xf numFmtId="0" fontId="1"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0" xfId="0" applyAlignment="1">
      <alignment horizontal="left" vertical="top" wrapText="1"/>
    </xf>
    <xf numFmtId="0" fontId="0" fillId="2" borderId="13" xfId="0" applyFill="1" applyBorder="1" applyAlignment="1">
      <alignment horizontal="center" vertical="center"/>
    </xf>
    <xf numFmtId="0" fontId="0" fillId="2" borderId="31"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2" borderId="37" xfId="0" applyFill="1" applyBorder="1" applyAlignment="1">
      <alignment horizontal="center" vertical="center"/>
    </xf>
    <xf numFmtId="0" fontId="0" fillId="4" borderId="39" xfId="0" applyFill="1" applyBorder="1" applyAlignment="1">
      <alignment horizontal="left" vertical="top" wrapText="1"/>
    </xf>
    <xf numFmtId="0" fontId="0" fillId="4" borderId="40" xfId="0" applyFill="1" applyBorder="1" applyAlignment="1">
      <alignment horizontal="left" vertical="top" wrapText="1"/>
    </xf>
    <xf numFmtId="0" fontId="0" fillId="0" borderId="13" xfId="0" applyBorder="1" applyAlignment="1">
      <alignment vertical="top" wrapText="1"/>
    </xf>
    <xf numFmtId="0" fontId="0" fillId="0" borderId="31" xfId="0" applyBorder="1" applyAlignment="1">
      <alignment vertical="top" wrapText="1"/>
    </xf>
    <xf numFmtId="0" fontId="7" fillId="0" borderId="38" xfId="0" applyFont="1" applyFill="1" applyBorder="1" applyAlignment="1"/>
    <xf numFmtId="0" fontId="0" fillId="0" borderId="39" xfId="0" applyBorder="1" applyAlignment="1">
      <alignment wrapText="1"/>
    </xf>
    <xf numFmtId="0" fontId="0" fillId="0" borderId="41" xfId="0" applyBorder="1" applyAlignment="1">
      <alignment wrapText="1"/>
    </xf>
    <xf numFmtId="0" fontId="7" fillId="2" borderId="12" xfId="0" applyFont="1" applyFill="1" applyBorder="1" applyAlignment="1">
      <alignment horizontal="center" vertical="center"/>
    </xf>
    <xf numFmtId="0" fontId="0" fillId="2" borderId="44" xfId="0" applyFill="1" applyBorder="1" applyAlignment="1">
      <alignment horizontal="center" vertical="center"/>
    </xf>
    <xf numFmtId="0" fontId="0" fillId="0" borderId="44" xfId="0" applyBorder="1" applyAlignment="1">
      <alignment vertical="top" wrapText="1"/>
    </xf>
    <xf numFmtId="0" fontId="0" fillId="4" borderId="45" xfId="0" applyFill="1" applyBorder="1" applyAlignment="1">
      <alignment horizontal="left" vertical="top" wrapText="1"/>
    </xf>
    <xf numFmtId="0" fontId="5" fillId="4" borderId="38" xfId="0" applyFont="1" applyFill="1" applyBorder="1" applyAlignment="1">
      <alignment horizontal="center" vertical="center"/>
    </xf>
    <xf numFmtId="0" fontId="2" fillId="3" borderId="41" xfId="0" applyFont="1" applyFill="1" applyBorder="1" applyAlignment="1">
      <alignment horizontal="center" vertical="center" wrapText="1"/>
    </xf>
    <xf numFmtId="0" fontId="0" fillId="0" borderId="0" xfId="0" applyAlignment="1">
      <alignment horizontal="center" vertical="center" wrapText="1"/>
    </xf>
    <xf numFmtId="0" fontId="6" fillId="0" borderId="0" xfId="0" applyFont="1"/>
    <xf numFmtId="8" fontId="0" fillId="0" borderId="20" xfId="0" applyNumberFormat="1" applyBorder="1"/>
    <xf numFmtId="8" fontId="0" fillId="0" borderId="22" xfId="0" applyNumberFormat="1" applyBorder="1"/>
    <xf numFmtId="8" fontId="0" fillId="0" borderId="24" xfId="0" applyNumberFormat="1" applyBorder="1"/>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8" fontId="0" fillId="0" borderId="4" xfId="0" applyNumberFormat="1" applyBorder="1"/>
    <xf numFmtId="8" fontId="0" fillId="0" borderId="2" xfId="0" applyNumberFormat="1" applyBorder="1"/>
    <xf numFmtId="8" fontId="0" fillId="0" borderId="6" xfId="0" applyNumberFormat="1" applyBorder="1"/>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0" borderId="8" xfId="0" applyBorder="1" applyAlignment="1">
      <alignment horizontal="center" vertical="center"/>
    </xf>
    <xf numFmtId="0" fontId="0" fillId="0" borderId="21" xfId="0" applyBorder="1" applyAlignment="1">
      <alignment horizontal="center" vertical="center"/>
    </xf>
    <xf numFmtId="1" fontId="0" fillId="5" borderId="22" xfId="0" applyNumberFormat="1" applyFill="1"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1" fontId="0" fillId="5" borderId="30" xfId="0" applyNumberFormat="1" applyFill="1" applyBorder="1" applyAlignment="1">
      <alignment horizontal="center" vertical="center"/>
    </xf>
    <xf numFmtId="0" fontId="0" fillId="2" borderId="23" xfId="0" applyFill="1" applyBorder="1" applyAlignment="1">
      <alignment horizontal="center" vertical="center" wrapText="1"/>
    </xf>
    <xf numFmtId="0" fontId="0" fillId="2" borderId="5" xfId="0"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0" fillId="2" borderId="49" xfId="0" applyFill="1" applyBorder="1" applyAlignment="1">
      <alignment horizontal="center" vertical="center" wrapText="1"/>
    </xf>
    <xf numFmtId="0" fontId="0" fillId="2" borderId="47" xfId="0" applyFill="1" applyBorder="1" applyAlignment="1">
      <alignment horizontal="center" vertical="center" wrapText="1"/>
    </xf>
    <xf numFmtId="0" fontId="0" fillId="0" borderId="19"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21" xfId="0" applyBorder="1" applyAlignment="1">
      <alignment vertical="center"/>
    </xf>
    <xf numFmtId="0" fontId="0" fillId="0" borderId="1" xfId="0" applyBorder="1" applyAlignment="1">
      <alignment vertical="center"/>
    </xf>
    <xf numFmtId="1"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23"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44" fontId="0" fillId="4" borderId="3" xfId="0" applyNumberFormat="1" applyFill="1" applyBorder="1" applyAlignment="1">
      <alignment vertical="center"/>
    </xf>
    <xf numFmtId="10" fontId="0" fillId="4" borderId="3" xfId="1" applyNumberFormat="1" applyFont="1" applyFill="1" applyBorder="1" applyAlignment="1">
      <alignment vertical="center"/>
    </xf>
    <xf numFmtId="44" fontId="0" fillId="0" borderId="3" xfId="0" applyNumberFormat="1" applyBorder="1" applyAlignment="1">
      <alignment vertical="center"/>
    </xf>
    <xf numFmtId="44" fontId="0" fillId="0" borderId="32" xfId="0" applyNumberFormat="1" applyBorder="1" applyAlignment="1">
      <alignment vertical="center"/>
    </xf>
    <xf numFmtId="44" fontId="0" fillId="4" borderId="1" xfId="0" applyNumberFormat="1" applyFill="1" applyBorder="1" applyAlignment="1">
      <alignment vertical="center"/>
    </xf>
    <xf numFmtId="10" fontId="0" fillId="4" borderId="1" xfId="1" applyNumberFormat="1" applyFont="1" applyFill="1" applyBorder="1" applyAlignment="1">
      <alignment vertical="center"/>
    </xf>
    <xf numFmtId="44" fontId="0" fillId="0" borderId="1" xfId="0" applyNumberFormat="1" applyBorder="1" applyAlignment="1">
      <alignment vertical="center"/>
    </xf>
    <xf numFmtId="44" fontId="0" fillId="0" borderId="8" xfId="0" applyNumberFormat="1" applyBorder="1" applyAlignment="1">
      <alignment vertical="center"/>
    </xf>
    <xf numFmtId="44" fontId="0" fillId="4" borderId="5" xfId="0" applyNumberFormat="1" applyFill="1" applyBorder="1" applyAlignment="1">
      <alignment vertical="center"/>
    </xf>
    <xf numFmtId="10" fontId="0" fillId="4" borderId="5" xfId="1" applyNumberFormat="1" applyFont="1" applyFill="1" applyBorder="1" applyAlignment="1">
      <alignment vertical="center"/>
    </xf>
    <xf numFmtId="44" fontId="0" fillId="0" borderId="5" xfId="0" applyNumberFormat="1" applyBorder="1" applyAlignment="1">
      <alignment vertical="center"/>
    </xf>
    <xf numFmtId="44" fontId="0" fillId="0" borderId="33" xfId="0" applyNumberFormat="1" applyBorder="1" applyAlignment="1">
      <alignment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37" xfId="0" applyFill="1" applyBorder="1" applyAlignment="1">
      <alignment horizontal="left" vertical="top" wrapText="1"/>
    </xf>
    <xf numFmtId="0" fontId="0" fillId="0" borderId="9" xfId="0" applyBorder="1" applyAlignment="1">
      <alignment vertical="center" wrapText="1"/>
    </xf>
    <xf numFmtId="0" fontId="0" fillId="0" borderId="48" xfId="0" applyBorder="1" applyAlignment="1">
      <alignment horizontal="center" vertical="center"/>
    </xf>
    <xf numFmtId="1" fontId="0" fillId="0" borderId="34" xfId="0" applyNumberFormat="1" applyBorder="1" applyAlignment="1">
      <alignment horizontal="center" vertical="center"/>
    </xf>
    <xf numFmtId="1" fontId="0" fillId="0" borderId="9" xfId="0" applyNumberFormat="1" applyBorder="1" applyAlignment="1">
      <alignment horizontal="center" vertical="center"/>
    </xf>
    <xf numFmtId="1" fontId="0" fillId="7" borderId="30" xfId="0" applyNumberFormat="1" applyFill="1" applyBorder="1" applyAlignment="1">
      <alignment horizontal="center" vertical="center"/>
    </xf>
    <xf numFmtId="1" fontId="0" fillId="6" borderId="30" xfId="0" applyNumberFormat="1" applyFill="1" applyBorder="1" applyAlignment="1">
      <alignment horizontal="center" vertical="center"/>
    </xf>
    <xf numFmtId="0" fontId="0" fillId="0" borderId="1" xfId="0" applyBorder="1" applyAlignment="1">
      <alignment vertical="center" wrapText="1"/>
    </xf>
    <xf numFmtId="0" fontId="0" fillId="5" borderId="22" xfId="0" applyFill="1" applyBorder="1" applyAlignment="1">
      <alignment horizontal="center" vertical="center"/>
    </xf>
    <xf numFmtId="1" fontId="0" fillId="0" borderId="21" xfId="0" applyNumberFormat="1" applyBorder="1" applyAlignment="1">
      <alignment horizontal="center" vertical="center"/>
    </xf>
    <xf numFmtId="1" fontId="0" fillId="7" borderId="22" xfId="0" applyNumberFormat="1" applyFill="1" applyBorder="1" applyAlignment="1">
      <alignment horizontal="center" vertical="center"/>
    </xf>
    <xf numFmtId="1" fontId="0" fillId="6" borderId="22" xfId="0" applyNumberFormat="1" applyFill="1" applyBorder="1" applyAlignment="1">
      <alignment horizontal="center" vertical="center"/>
    </xf>
    <xf numFmtId="0" fontId="0" fillId="0" borderId="23" xfId="0" applyBorder="1" applyAlignment="1">
      <alignment horizontal="center" vertical="center"/>
    </xf>
    <xf numFmtId="0" fontId="0" fillId="0" borderId="5" xfId="0" applyBorder="1" applyAlignment="1">
      <alignment vertical="center" wrapText="1"/>
    </xf>
    <xf numFmtId="0" fontId="0" fillId="0" borderId="33" xfId="0" applyBorder="1" applyAlignment="1">
      <alignment horizontal="center" vertical="center"/>
    </xf>
    <xf numFmtId="0" fontId="0" fillId="5" borderId="24" xfId="0" applyFill="1" applyBorder="1" applyAlignment="1">
      <alignment horizontal="center" vertical="center"/>
    </xf>
    <xf numFmtId="1" fontId="0" fillId="0" borderId="23" xfId="0" applyNumberFormat="1" applyBorder="1" applyAlignment="1">
      <alignment horizontal="center" vertical="center"/>
    </xf>
    <xf numFmtId="1" fontId="0" fillId="0" borderId="5" xfId="0" applyNumberFormat="1" applyBorder="1" applyAlignment="1">
      <alignment horizontal="center" vertical="center"/>
    </xf>
    <xf numFmtId="1" fontId="0" fillId="7" borderId="24" xfId="0" applyNumberFormat="1" applyFill="1" applyBorder="1" applyAlignment="1">
      <alignment horizontal="center" vertical="center"/>
    </xf>
    <xf numFmtId="1" fontId="0" fillId="6" borderId="24" xfId="0" applyNumberFormat="1" applyFill="1" applyBorder="1" applyAlignment="1">
      <alignment horizontal="center" vertical="center"/>
    </xf>
    <xf numFmtId="0" fontId="0" fillId="0" borderId="34" xfId="0" applyBorder="1" applyAlignment="1">
      <alignment horizontal="center" vertical="top"/>
    </xf>
    <xf numFmtId="0" fontId="0" fillId="0" borderId="21" xfId="0" applyBorder="1" applyAlignment="1">
      <alignment horizontal="center" vertical="top"/>
    </xf>
    <xf numFmtId="0" fontId="0" fillId="0" borderId="23" xfId="0" applyBorder="1" applyAlignment="1">
      <alignment horizontal="center" vertical="top"/>
    </xf>
    <xf numFmtId="0" fontId="4" fillId="3" borderId="25" xfId="0" applyFont="1" applyFill="1" applyBorder="1" applyAlignment="1">
      <alignment horizontal="center" wrapText="1"/>
    </xf>
    <xf numFmtId="0" fontId="4" fillId="3" borderId="26"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5" fillId="2" borderId="19" xfId="0" applyFont="1" applyFill="1" applyBorder="1" applyAlignment="1">
      <alignment horizontal="right" vertical="center"/>
    </xf>
    <xf numFmtId="0" fontId="5" fillId="2" borderId="20" xfId="0" applyFont="1" applyFill="1" applyBorder="1" applyAlignment="1">
      <alignment horizontal="right" vertical="center"/>
    </xf>
    <xf numFmtId="0" fontId="6" fillId="3" borderId="1" xfId="0" applyFont="1" applyFill="1" applyBorder="1" applyAlignment="1">
      <alignment horizontal="center"/>
    </xf>
    <xf numFmtId="0" fontId="0" fillId="3" borderId="19" xfId="0" applyFill="1" applyBorder="1" applyAlignment="1">
      <alignment horizontal="center" vertical="center"/>
    </xf>
    <xf numFmtId="0" fontId="0" fillId="3" borderId="3" xfId="0" applyFill="1" applyBorder="1" applyAlignment="1">
      <alignment horizontal="center" vertical="center"/>
    </xf>
    <xf numFmtId="0" fontId="0" fillId="3" borderId="32" xfId="0" applyFill="1" applyBorder="1" applyAlignment="1">
      <alignment horizontal="center" vertical="center"/>
    </xf>
    <xf numFmtId="0" fontId="8" fillId="5" borderId="19" xfId="0" applyFont="1" applyFill="1" applyBorder="1" applyAlignment="1">
      <alignment horizontal="center" vertical="center" wrapText="1"/>
    </xf>
    <xf numFmtId="0" fontId="0" fillId="5" borderId="3" xfId="0" applyFill="1" applyBorder="1" applyAlignment="1">
      <alignment horizontal="center" vertical="center"/>
    </xf>
    <xf numFmtId="0" fontId="0" fillId="5" borderId="20" xfId="0" applyFill="1" applyBorder="1" applyAlignment="1">
      <alignment horizontal="center" vertical="center"/>
    </xf>
    <xf numFmtId="0" fontId="0" fillId="5" borderId="19" xfId="0" applyFill="1" applyBorder="1" applyAlignment="1">
      <alignment horizontal="left" wrapText="1"/>
    </xf>
    <xf numFmtId="0" fontId="0" fillId="5" borderId="3" xfId="0" applyFill="1" applyBorder="1" applyAlignment="1">
      <alignment horizontal="left" wrapText="1"/>
    </xf>
    <xf numFmtId="0" fontId="0" fillId="5" borderId="20" xfId="0" applyFill="1" applyBorder="1" applyAlignment="1">
      <alignment horizontal="left" wrapText="1"/>
    </xf>
    <xf numFmtId="0" fontId="0" fillId="6" borderId="23" xfId="0" applyFill="1" applyBorder="1" applyAlignment="1">
      <alignment horizontal="left" wrapText="1"/>
    </xf>
    <xf numFmtId="0" fontId="0" fillId="6" borderId="5" xfId="0" applyFill="1" applyBorder="1" applyAlignment="1">
      <alignment horizontal="left" wrapText="1"/>
    </xf>
    <xf numFmtId="0" fontId="0" fillId="6" borderId="24" xfId="0" applyFill="1" applyBorder="1" applyAlignment="1">
      <alignment horizontal="left" wrapText="1"/>
    </xf>
    <xf numFmtId="0" fontId="0" fillId="7" borderId="21" xfId="0" applyFill="1" applyBorder="1" applyAlignment="1">
      <alignment horizontal="left"/>
    </xf>
    <xf numFmtId="0" fontId="0" fillId="7" borderId="1" xfId="0" applyFill="1" applyBorder="1" applyAlignment="1">
      <alignment horizontal="left"/>
    </xf>
    <xf numFmtId="0" fontId="0" fillId="7" borderId="22" xfId="0" applyFill="1" applyBorder="1" applyAlignment="1">
      <alignment horizontal="left"/>
    </xf>
    <xf numFmtId="0" fontId="10" fillId="2" borderId="10" xfId="0" applyFont="1" applyFill="1" applyBorder="1" applyAlignment="1">
      <alignment horizontal="left"/>
    </xf>
    <xf numFmtId="0" fontId="10" fillId="2" borderId="18" xfId="0" applyFont="1" applyFill="1" applyBorder="1" applyAlignment="1">
      <alignment horizontal="left"/>
    </xf>
    <xf numFmtId="0" fontId="10" fillId="2" borderId="11" xfId="0" applyFont="1" applyFill="1" applyBorder="1" applyAlignment="1">
      <alignment horizontal="left"/>
    </xf>
    <xf numFmtId="0" fontId="8" fillId="7" borderId="19" xfId="0" applyFont="1" applyFill="1" applyBorder="1" applyAlignment="1">
      <alignment horizontal="center" vertical="center" wrapText="1"/>
    </xf>
    <xf numFmtId="0" fontId="8" fillId="7" borderId="3" xfId="0" applyFont="1" applyFill="1" applyBorder="1" applyAlignment="1">
      <alignment horizontal="center" vertical="center"/>
    </xf>
    <xf numFmtId="0" fontId="8" fillId="7" borderId="20"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20"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7" xfId="0" applyFont="1" applyFill="1" applyBorder="1" applyAlignment="1">
      <alignment horizontal="right"/>
    </xf>
    <xf numFmtId="0" fontId="6" fillId="4" borderId="3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right"/>
    </xf>
    <xf numFmtId="0" fontId="0" fillId="3" borderId="46" xfId="0" applyFill="1" applyBorder="1" applyAlignment="1">
      <alignment horizontal="right"/>
    </xf>
    <xf numFmtId="0" fontId="0" fillId="3" borderId="38" xfId="0" applyFill="1" applyBorder="1" applyAlignment="1">
      <alignment horizontal="right"/>
    </xf>
    <xf numFmtId="0" fontId="0" fillId="3" borderId="27" xfId="0" applyFill="1" applyBorder="1" applyAlignment="1">
      <alignment horizontal="right"/>
    </xf>
    <xf numFmtId="0" fontId="0" fillId="3" borderId="7" xfId="0" applyFill="1" applyBorder="1" applyAlignment="1">
      <alignment horizontal="right"/>
    </xf>
    <xf numFmtId="0" fontId="0" fillId="3" borderId="39" xfId="0" applyFill="1" applyBorder="1" applyAlignment="1">
      <alignment horizontal="right"/>
    </xf>
    <xf numFmtId="0" fontId="0" fillId="3" borderId="28" xfId="0" applyFill="1" applyBorder="1" applyAlignment="1">
      <alignment horizontal="right"/>
    </xf>
    <xf numFmtId="0" fontId="0" fillId="3" borderId="29" xfId="0" applyFill="1" applyBorder="1" applyAlignment="1">
      <alignment horizontal="right"/>
    </xf>
    <xf numFmtId="0" fontId="0" fillId="3" borderId="41" xfId="0" applyFill="1" applyBorder="1" applyAlignment="1">
      <alignment horizontal="right"/>
    </xf>
    <xf numFmtId="0" fontId="0" fillId="3" borderId="35" xfId="0" applyFill="1" applyBorder="1" applyAlignment="1">
      <alignment horizontal="center" vertical="center" wrapText="1"/>
    </xf>
    <xf numFmtId="0" fontId="0" fillId="3" borderId="16" xfId="0" applyFill="1" applyBorder="1" applyAlignment="1">
      <alignment horizontal="center" vertical="center" wrapText="1"/>
    </xf>
    <xf numFmtId="0" fontId="0" fillId="0" borderId="0" xfId="0" applyFill="1" applyBorder="1" applyAlignment="1">
      <alignment horizontal="left" wrapText="1"/>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6" xfId="0"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
  <sheetViews>
    <sheetView tabSelected="1" zoomScaleNormal="100" workbookViewId="0">
      <selection activeCell="E9" sqref="E9"/>
    </sheetView>
  </sheetViews>
  <sheetFormatPr defaultRowHeight="14.5" x14ac:dyDescent="0.35"/>
  <cols>
    <col min="1" max="1" width="4.6328125" customWidth="1"/>
    <col min="3" max="3" width="79.36328125" bestFit="1" customWidth="1"/>
    <col min="4" max="8" width="8.7265625" style="3"/>
    <col min="9" max="9" width="8.7265625" style="1"/>
    <col min="10" max="12" width="8.7265625" style="3"/>
    <col min="13" max="13" width="8.7265625" style="1"/>
  </cols>
  <sheetData>
    <row r="1" spans="2:3" ht="15" thickBot="1" x14ac:dyDescent="0.4"/>
    <row r="2" spans="2:3" ht="32" customHeight="1" thickBot="1" x14ac:dyDescent="0.4">
      <c r="B2" s="102" t="s">
        <v>1</v>
      </c>
      <c r="C2" s="103"/>
    </row>
    <row r="3" spans="2:3" x14ac:dyDescent="0.35">
      <c r="B3" s="18">
        <v>1</v>
      </c>
      <c r="C3" s="15" t="s">
        <v>7</v>
      </c>
    </row>
    <row r="4" spans="2:3" ht="29" x14ac:dyDescent="0.35">
      <c r="B4" s="6">
        <v>2</v>
      </c>
      <c r="C4" s="16" t="s">
        <v>91</v>
      </c>
    </row>
    <row r="5" spans="2:3" ht="43.5" x14ac:dyDescent="0.35">
      <c r="B5" s="6">
        <v>3</v>
      </c>
      <c r="C5" s="16" t="s">
        <v>102</v>
      </c>
    </row>
    <row r="6" spans="2:3" ht="44" thickBot="1" x14ac:dyDescent="0.4">
      <c r="B6" s="10">
        <v>4</v>
      </c>
      <c r="C6" s="17" t="s">
        <v>92</v>
      </c>
    </row>
  </sheetData>
  <sortState ref="B4:M359">
    <sortCondition ref="B4:B359"/>
  </sortState>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workbookViewId="0">
      <selection sqref="A1:A1048576"/>
    </sheetView>
  </sheetViews>
  <sheetFormatPr defaultRowHeight="14.5" x14ac:dyDescent="0.35"/>
  <cols>
    <col min="1" max="1" width="4.6328125" customWidth="1"/>
    <col min="2" max="2" width="3.6328125" customWidth="1"/>
    <col min="3" max="3" width="51.6328125" style="4" customWidth="1"/>
    <col min="4" max="4" width="70.7265625" customWidth="1"/>
  </cols>
  <sheetData>
    <row r="1" spans="2:4" ht="15" thickBot="1" x14ac:dyDescent="0.4"/>
    <row r="2" spans="2:4" ht="21.5" thickBot="1" x14ac:dyDescent="0.4">
      <c r="B2" s="104" t="s">
        <v>2</v>
      </c>
      <c r="C2" s="105"/>
      <c r="D2" s="106"/>
    </row>
    <row r="3" spans="2:4" ht="15" thickBot="1" x14ac:dyDescent="0.4">
      <c r="D3" s="5"/>
    </row>
    <row r="4" spans="2:4" ht="31.5" customHeight="1" x14ac:dyDescent="0.35">
      <c r="B4" s="109" t="s">
        <v>6</v>
      </c>
      <c r="C4" s="110"/>
      <c r="D4" s="22" t="s">
        <v>10</v>
      </c>
    </row>
    <row r="5" spans="2:4" ht="30.5" thickBot="1" x14ac:dyDescent="0.4">
      <c r="B5" s="107" t="s">
        <v>3</v>
      </c>
      <c r="C5" s="108"/>
      <c r="D5" s="23" t="s">
        <v>11</v>
      </c>
    </row>
    <row r="6" spans="2:4" ht="29" x14ac:dyDescent="0.35">
      <c r="B6" s="19">
        <v>1</v>
      </c>
      <c r="C6" s="20" t="s">
        <v>90</v>
      </c>
      <c r="D6" s="21"/>
    </row>
    <row r="7" spans="2:4" ht="29" x14ac:dyDescent="0.35">
      <c r="B7" s="6">
        <v>2</v>
      </c>
      <c r="C7" s="13" t="s">
        <v>5</v>
      </c>
      <c r="D7" s="11"/>
    </row>
    <row r="8" spans="2:4" x14ac:dyDescent="0.35">
      <c r="B8" s="6">
        <v>3</v>
      </c>
      <c r="C8" s="13" t="s">
        <v>4</v>
      </c>
      <c r="D8" s="11"/>
    </row>
    <row r="9" spans="2:4" ht="72.5" x14ac:dyDescent="0.35">
      <c r="B9" s="7">
        <v>4</v>
      </c>
      <c r="C9" s="14" t="s">
        <v>9</v>
      </c>
      <c r="D9" s="12"/>
    </row>
    <row r="10" spans="2:4" ht="43.5" x14ac:dyDescent="0.35">
      <c r="B10" s="6">
        <v>5</v>
      </c>
      <c r="C10" s="13" t="s">
        <v>8</v>
      </c>
      <c r="D10" s="11"/>
    </row>
  </sheetData>
  <mergeCells count="3">
    <mergeCell ref="B2:D2"/>
    <mergeCell ref="B5:C5"/>
    <mergeCell ref="B4:C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1"/>
  <sheetViews>
    <sheetView workbookViewId="0">
      <selection activeCell="W11" sqref="W11"/>
    </sheetView>
  </sheetViews>
  <sheetFormatPr defaultRowHeight="14.5" x14ac:dyDescent="0.35"/>
  <cols>
    <col min="1" max="1" width="4.6328125" customWidth="1"/>
    <col min="2" max="2" width="11.90625" style="3" bestFit="1" customWidth="1"/>
    <col min="3" max="3" width="50.08984375" bestFit="1" customWidth="1"/>
    <col min="4" max="4" width="9.6328125" bestFit="1" customWidth="1"/>
    <col min="5" max="7" width="6.6328125" customWidth="1"/>
    <col min="8" max="8" width="8.6328125" customWidth="1"/>
    <col min="9" max="11" width="6.6328125" customWidth="1"/>
    <col min="12" max="12" width="8.6328125" customWidth="1"/>
    <col min="13" max="15" width="6.6328125" customWidth="1"/>
    <col min="16" max="16" width="8.6328125" customWidth="1"/>
  </cols>
  <sheetData>
    <row r="2" spans="2:20" ht="21" x14ac:dyDescent="0.5">
      <c r="B2" s="111" t="s">
        <v>101</v>
      </c>
      <c r="C2" s="111"/>
      <c r="D2" s="111"/>
      <c r="E2" s="111"/>
      <c r="F2" s="111"/>
      <c r="G2" s="111"/>
      <c r="H2" s="111"/>
      <c r="I2" s="111"/>
      <c r="J2" s="111"/>
      <c r="K2" s="111"/>
      <c r="L2" s="111"/>
      <c r="M2" s="111"/>
      <c r="N2" s="111"/>
      <c r="O2" s="111"/>
      <c r="P2" s="111"/>
    </row>
    <row r="3" spans="2:20" ht="15" thickBot="1" x14ac:dyDescent="0.4">
      <c r="B3"/>
      <c r="D3" s="3"/>
      <c r="E3" s="3"/>
      <c r="F3" s="3"/>
      <c r="G3" s="3"/>
      <c r="H3" s="3"/>
      <c r="I3" s="1"/>
      <c r="J3" s="3"/>
      <c r="K3" s="3"/>
      <c r="L3" s="3"/>
      <c r="M3" s="1"/>
      <c r="O3" s="2"/>
      <c r="P3" s="2"/>
      <c r="Q3" s="2"/>
      <c r="R3" s="2"/>
      <c r="S3" s="2"/>
      <c r="T3" s="2"/>
    </row>
    <row r="4" spans="2:20" s="51" customFormat="1" ht="19" thickBot="1" x14ac:dyDescent="0.5">
      <c r="B4" s="127" t="s">
        <v>86</v>
      </c>
      <c r="C4" s="128"/>
      <c r="D4" s="128"/>
      <c r="E4" s="128"/>
      <c r="F4" s="128"/>
      <c r="G4" s="128"/>
      <c r="H4" s="128"/>
      <c r="I4" s="128"/>
      <c r="J4" s="128"/>
      <c r="K4" s="128"/>
      <c r="L4" s="128"/>
      <c r="M4" s="128"/>
      <c r="N4" s="128"/>
      <c r="O4" s="128"/>
      <c r="P4" s="129"/>
      <c r="Q4" s="50"/>
      <c r="R4" s="50"/>
      <c r="S4" s="50"/>
      <c r="T4" s="50"/>
    </row>
    <row r="5" spans="2:20" ht="14.5" customHeight="1" x14ac:dyDescent="0.35">
      <c r="B5" s="118" t="s">
        <v>88</v>
      </c>
      <c r="C5" s="119"/>
      <c r="D5" s="119"/>
      <c r="E5" s="119"/>
      <c r="F5" s="119"/>
      <c r="G5" s="119"/>
      <c r="H5" s="119"/>
      <c r="I5" s="119"/>
      <c r="J5" s="119"/>
      <c r="K5" s="119"/>
      <c r="L5" s="119"/>
      <c r="M5" s="119"/>
      <c r="N5" s="119"/>
      <c r="O5" s="119"/>
      <c r="P5" s="120"/>
      <c r="Q5" s="2"/>
      <c r="R5" s="2"/>
      <c r="S5" s="2"/>
      <c r="T5" s="2"/>
    </row>
    <row r="6" spans="2:20" x14ac:dyDescent="0.35">
      <c r="B6" s="124" t="s">
        <v>87</v>
      </c>
      <c r="C6" s="125"/>
      <c r="D6" s="125"/>
      <c r="E6" s="125"/>
      <c r="F6" s="125"/>
      <c r="G6" s="125"/>
      <c r="H6" s="125"/>
      <c r="I6" s="125"/>
      <c r="J6" s="125"/>
      <c r="K6" s="125"/>
      <c r="L6" s="125"/>
      <c r="M6" s="125"/>
      <c r="N6" s="125"/>
      <c r="O6" s="125"/>
      <c r="P6" s="126"/>
      <c r="Q6" s="2"/>
      <c r="R6" s="2"/>
      <c r="S6" s="2"/>
      <c r="T6" s="2"/>
    </row>
    <row r="7" spans="2:20" s="4" customFormat="1" ht="15" thickBot="1" x14ac:dyDescent="0.4">
      <c r="B7" s="121" t="s">
        <v>89</v>
      </c>
      <c r="C7" s="122"/>
      <c r="D7" s="122"/>
      <c r="E7" s="122"/>
      <c r="F7" s="122"/>
      <c r="G7" s="122"/>
      <c r="H7" s="122"/>
      <c r="I7" s="122"/>
      <c r="J7" s="122"/>
      <c r="K7" s="122"/>
      <c r="L7" s="122"/>
      <c r="M7" s="122"/>
      <c r="N7" s="122"/>
      <c r="O7" s="122"/>
      <c r="P7" s="123"/>
      <c r="Q7" s="24"/>
      <c r="R7" s="24"/>
      <c r="S7" s="24"/>
      <c r="T7" s="24"/>
    </row>
    <row r="8" spans="2:20" s="4" customFormat="1" ht="15" thickBot="1" x14ac:dyDescent="0.4">
      <c r="B8" s="160"/>
      <c r="C8" s="160"/>
      <c r="D8" s="160"/>
      <c r="E8" s="160"/>
      <c r="F8" s="160"/>
      <c r="G8" s="160"/>
      <c r="H8" s="160"/>
      <c r="I8" s="160"/>
      <c r="J8" s="160"/>
      <c r="K8" s="160"/>
      <c r="L8" s="160"/>
      <c r="M8" s="160"/>
      <c r="N8" s="160"/>
      <c r="O8" s="160"/>
      <c r="P8" s="160"/>
      <c r="Q8" s="24"/>
      <c r="R8" s="24"/>
      <c r="S8" s="24"/>
      <c r="T8" s="24"/>
    </row>
    <row r="9" spans="2:20" s="4" customFormat="1" ht="15" thickBot="1" x14ac:dyDescent="0.4">
      <c r="B9" s="161" t="s">
        <v>121</v>
      </c>
      <c r="C9" s="162"/>
      <c r="D9" s="162"/>
      <c r="E9" s="162"/>
      <c r="F9" s="162"/>
      <c r="G9" s="162"/>
      <c r="H9" s="162"/>
      <c r="I9" s="162"/>
      <c r="J9" s="162"/>
      <c r="K9" s="162"/>
      <c r="L9" s="162"/>
      <c r="M9" s="162"/>
      <c r="N9" s="162"/>
      <c r="O9" s="162"/>
      <c r="P9" s="163"/>
      <c r="Q9" s="24"/>
      <c r="R9" s="24"/>
      <c r="S9" s="24"/>
      <c r="T9" s="24"/>
    </row>
    <row r="10" spans="2:20" ht="15" thickBot="1" x14ac:dyDescent="0.4"/>
    <row r="11" spans="2:20" ht="25" customHeight="1" x14ac:dyDescent="0.35">
      <c r="B11" s="112" t="s">
        <v>81</v>
      </c>
      <c r="C11" s="113"/>
      <c r="D11" s="114"/>
      <c r="E11" s="115" t="s">
        <v>84</v>
      </c>
      <c r="F11" s="116"/>
      <c r="G11" s="116"/>
      <c r="H11" s="117"/>
      <c r="I11" s="130" t="s">
        <v>83</v>
      </c>
      <c r="J11" s="131"/>
      <c r="K11" s="131"/>
      <c r="L11" s="132"/>
      <c r="M11" s="133" t="s">
        <v>85</v>
      </c>
      <c r="N11" s="134"/>
      <c r="O11" s="134"/>
      <c r="P11" s="135"/>
    </row>
    <row r="12" spans="2:20" ht="25.5" thickBot="1" x14ac:dyDescent="0.4">
      <c r="B12" s="42" t="s">
        <v>61</v>
      </c>
      <c r="C12" s="43" t="s">
        <v>0</v>
      </c>
      <c r="D12" s="44" t="s">
        <v>15</v>
      </c>
      <c r="E12" s="45" t="s">
        <v>70</v>
      </c>
      <c r="F12" s="46" t="s">
        <v>71</v>
      </c>
      <c r="G12" s="46" t="s">
        <v>72</v>
      </c>
      <c r="H12" s="47" t="s">
        <v>73</v>
      </c>
      <c r="I12" s="45" t="s">
        <v>70</v>
      </c>
      <c r="J12" s="46" t="s">
        <v>71</v>
      </c>
      <c r="K12" s="46" t="s">
        <v>72</v>
      </c>
      <c r="L12" s="48" t="s">
        <v>73</v>
      </c>
      <c r="M12" s="45" t="s">
        <v>70</v>
      </c>
      <c r="N12" s="46" t="s">
        <v>71</v>
      </c>
      <c r="O12" s="46" t="s">
        <v>72</v>
      </c>
      <c r="P12" s="49" t="s">
        <v>73</v>
      </c>
    </row>
    <row r="13" spans="2:20" ht="29" x14ac:dyDescent="0.35">
      <c r="B13" s="99">
        <v>1050100162</v>
      </c>
      <c r="C13" s="80" t="s">
        <v>94</v>
      </c>
      <c r="D13" s="81">
        <v>20</v>
      </c>
      <c r="E13" s="39">
        <v>4640</v>
      </c>
      <c r="F13" s="40">
        <v>1520</v>
      </c>
      <c r="G13" s="40">
        <v>600</v>
      </c>
      <c r="H13" s="41">
        <v>6760</v>
      </c>
      <c r="I13" s="82">
        <v>500</v>
      </c>
      <c r="J13" s="40">
        <v>60</v>
      </c>
      <c r="K13" s="83">
        <v>300</v>
      </c>
      <c r="L13" s="84">
        <v>860</v>
      </c>
      <c r="M13" s="82">
        <v>1000</v>
      </c>
      <c r="N13" s="83">
        <v>120</v>
      </c>
      <c r="O13" s="83">
        <v>600</v>
      </c>
      <c r="P13" s="85">
        <v>1720</v>
      </c>
    </row>
    <row r="14" spans="2:20" ht="29" x14ac:dyDescent="0.35">
      <c r="B14" s="100">
        <v>1050200007</v>
      </c>
      <c r="C14" s="86" t="s">
        <v>103</v>
      </c>
      <c r="D14" s="36">
        <v>20</v>
      </c>
      <c r="E14" s="37">
        <v>0</v>
      </c>
      <c r="F14" s="8">
        <v>0</v>
      </c>
      <c r="G14" s="8">
        <v>0</v>
      </c>
      <c r="H14" s="87">
        <v>0</v>
      </c>
      <c r="I14" s="88">
        <v>0</v>
      </c>
      <c r="J14" s="8">
        <v>0</v>
      </c>
      <c r="K14" s="59">
        <v>260</v>
      </c>
      <c r="L14" s="89">
        <v>260</v>
      </c>
      <c r="M14" s="88">
        <v>0</v>
      </c>
      <c r="N14" s="59">
        <v>0</v>
      </c>
      <c r="O14" s="59">
        <v>520</v>
      </c>
      <c r="P14" s="90">
        <v>520</v>
      </c>
    </row>
    <row r="15" spans="2:20" ht="58" x14ac:dyDescent="0.35">
      <c r="B15" s="100">
        <v>1050200009</v>
      </c>
      <c r="C15" s="86" t="s">
        <v>123</v>
      </c>
      <c r="D15" s="36">
        <v>10</v>
      </c>
      <c r="E15" s="37">
        <v>220</v>
      </c>
      <c r="F15" s="8">
        <v>0</v>
      </c>
      <c r="G15" s="8">
        <v>0</v>
      </c>
      <c r="H15" s="38">
        <v>220</v>
      </c>
      <c r="I15" s="88">
        <v>0</v>
      </c>
      <c r="J15" s="8">
        <v>0</v>
      </c>
      <c r="K15" s="59">
        <v>0</v>
      </c>
      <c r="L15" s="89">
        <v>0</v>
      </c>
      <c r="M15" s="88">
        <v>0</v>
      </c>
      <c r="N15" s="59">
        <v>0</v>
      </c>
      <c r="O15" s="59">
        <v>0</v>
      </c>
      <c r="P15" s="90">
        <v>0</v>
      </c>
    </row>
    <row r="16" spans="2:20" ht="58" x14ac:dyDescent="0.35">
      <c r="B16" s="100">
        <v>1050200011</v>
      </c>
      <c r="C16" s="86" t="s">
        <v>124</v>
      </c>
      <c r="D16" s="36">
        <v>90</v>
      </c>
      <c r="E16" s="37">
        <v>0</v>
      </c>
      <c r="F16" s="8">
        <v>0</v>
      </c>
      <c r="G16" s="8">
        <v>34290</v>
      </c>
      <c r="H16" s="38">
        <v>34290</v>
      </c>
      <c r="I16" s="88">
        <v>0</v>
      </c>
      <c r="J16" s="8">
        <v>0</v>
      </c>
      <c r="K16" s="59">
        <v>450</v>
      </c>
      <c r="L16" s="89">
        <v>450</v>
      </c>
      <c r="M16" s="88">
        <v>0</v>
      </c>
      <c r="N16" s="59">
        <v>0</v>
      </c>
      <c r="O16" s="59">
        <v>900</v>
      </c>
      <c r="P16" s="90">
        <v>900</v>
      </c>
    </row>
    <row r="17" spans="2:16" ht="58" x14ac:dyDescent="0.35">
      <c r="B17" s="100">
        <v>1050200013</v>
      </c>
      <c r="C17" s="86" t="s">
        <v>104</v>
      </c>
      <c r="D17" s="36">
        <v>15</v>
      </c>
      <c r="E17" s="37">
        <v>1380</v>
      </c>
      <c r="F17" s="8">
        <v>465</v>
      </c>
      <c r="G17" s="8">
        <v>0</v>
      </c>
      <c r="H17" s="38">
        <v>1845</v>
      </c>
      <c r="I17" s="88">
        <v>0</v>
      </c>
      <c r="J17" s="59">
        <v>0</v>
      </c>
      <c r="K17" s="59">
        <v>0</v>
      </c>
      <c r="L17" s="89">
        <v>0</v>
      </c>
      <c r="M17" s="88">
        <v>0</v>
      </c>
      <c r="N17" s="59">
        <v>0</v>
      </c>
      <c r="O17" s="59">
        <v>0</v>
      </c>
      <c r="P17" s="90">
        <v>0</v>
      </c>
    </row>
    <row r="18" spans="2:16" ht="58" x14ac:dyDescent="0.35">
      <c r="B18" s="100">
        <v>1050200014</v>
      </c>
      <c r="C18" s="86" t="s">
        <v>125</v>
      </c>
      <c r="D18" s="36">
        <v>30</v>
      </c>
      <c r="E18" s="37">
        <v>330</v>
      </c>
      <c r="F18" s="8">
        <v>0</v>
      </c>
      <c r="G18" s="8">
        <v>570</v>
      </c>
      <c r="H18" s="38">
        <v>900</v>
      </c>
      <c r="I18" s="88">
        <v>0</v>
      </c>
      <c r="J18" s="59">
        <v>0</v>
      </c>
      <c r="K18" s="59">
        <v>0</v>
      </c>
      <c r="L18" s="89">
        <v>0</v>
      </c>
      <c r="M18" s="88">
        <v>0</v>
      </c>
      <c r="N18" s="59">
        <v>0</v>
      </c>
      <c r="O18" s="59">
        <v>0</v>
      </c>
      <c r="P18" s="90">
        <v>0</v>
      </c>
    </row>
    <row r="19" spans="2:16" ht="29" x14ac:dyDescent="0.35">
      <c r="B19" s="100">
        <v>1050200015</v>
      </c>
      <c r="C19" s="86" t="s">
        <v>105</v>
      </c>
      <c r="D19" s="36">
        <v>10</v>
      </c>
      <c r="E19" s="37">
        <v>630</v>
      </c>
      <c r="F19" s="8">
        <v>0</v>
      </c>
      <c r="G19" s="8">
        <v>750</v>
      </c>
      <c r="H19" s="38">
        <v>1380</v>
      </c>
      <c r="I19" s="88">
        <v>530</v>
      </c>
      <c r="J19" s="8">
        <v>0</v>
      </c>
      <c r="K19" s="59">
        <v>110</v>
      </c>
      <c r="L19" s="89">
        <v>640</v>
      </c>
      <c r="M19" s="88">
        <v>1060</v>
      </c>
      <c r="N19" s="59">
        <v>0</v>
      </c>
      <c r="O19" s="59">
        <v>220</v>
      </c>
      <c r="P19" s="90">
        <v>1280</v>
      </c>
    </row>
    <row r="20" spans="2:16" ht="29" x14ac:dyDescent="0.35">
      <c r="B20" s="100">
        <v>1050200024</v>
      </c>
      <c r="C20" s="86" t="s">
        <v>95</v>
      </c>
      <c r="D20" s="36">
        <v>56</v>
      </c>
      <c r="E20" s="37">
        <v>9744</v>
      </c>
      <c r="F20" s="8">
        <v>952</v>
      </c>
      <c r="G20" s="8">
        <v>1512</v>
      </c>
      <c r="H20" s="38">
        <v>12208</v>
      </c>
      <c r="I20" s="88">
        <v>1848</v>
      </c>
      <c r="J20" s="8">
        <v>784</v>
      </c>
      <c r="K20" s="59">
        <v>1288</v>
      </c>
      <c r="L20" s="89">
        <v>3920</v>
      </c>
      <c r="M20" s="88">
        <v>3696</v>
      </c>
      <c r="N20" s="59">
        <v>1568</v>
      </c>
      <c r="O20" s="59">
        <v>2576</v>
      </c>
      <c r="P20" s="90">
        <v>7840</v>
      </c>
    </row>
    <row r="21" spans="2:16" ht="58" x14ac:dyDescent="0.35">
      <c r="B21" s="100">
        <v>1050200026</v>
      </c>
      <c r="C21" s="86" t="s">
        <v>126</v>
      </c>
      <c r="D21" s="36">
        <v>15</v>
      </c>
      <c r="E21" s="37">
        <v>60</v>
      </c>
      <c r="F21" s="8">
        <v>45</v>
      </c>
      <c r="G21" s="8">
        <v>120</v>
      </c>
      <c r="H21" s="38">
        <v>225</v>
      </c>
      <c r="I21" s="88">
        <v>0</v>
      </c>
      <c r="J21" s="8">
        <v>0</v>
      </c>
      <c r="K21" s="59">
        <v>45</v>
      </c>
      <c r="L21" s="89">
        <v>45</v>
      </c>
      <c r="M21" s="88">
        <v>0</v>
      </c>
      <c r="N21" s="59">
        <v>0</v>
      </c>
      <c r="O21" s="59">
        <v>90</v>
      </c>
      <c r="P21" s="90">
        <v>90</v>
      </c>
    </row>
    <row r="22" spans="2:16" ht="43.5" x14ac:dyDescent="0.35">
      <c r="B22" s="100">
        <v>1050200030</v>
      </c>
      <c r="C22" s="86" t="s">
        <v>106</v>
      </c>
      <c r="D22" s="36">
        <v>10.5</v>
      </c>
      <c r="E22" s="37">
        <v>42</v>
      </c>
      <c r="F22" s="8">
        <v>0</v>
      </c>
      <c r="G22" s="8">
        <v>10.5</v>
      </c>
      <c r="H22" s="38">
        <v>52.5</v>
      </c>
      <c r="I22" s="88">
        <v>0</v>
      </c>
      <c r="J22" s="8">
        <v>0</v>
      </c>
      <c r="K22" s="59">
        <v>0</v>
      </c>
      <c r="L22" s="89">
        <v>0</v>
      </c>
      <c r="M22" s="88">
        <v>0</v>
      </c>
      <c r="N22" s="59">
        <v>0</v>
      </c>
      <c r="O22" s="59">
        <v>0</v>
      </c>
      <c r="P22" s="90">
        <v>0</v>
      </c>
    </row>
    <row r="23" spans="2:16" ht="43.5" x14ac:dyDescent="0.35">
      <c r="B23" s="100">
        <v>1050200032</v>
      </c>
      <c r="C23" s="86" t="s">
        <v>107</v>
      </c>
      <c r="D23" s="36">
        <v>12</v>
      </c>
      <c r="E23" s="37">
        <v>0</v>
      </c>
      <c r="F23" s="8">
        <v>84</v>
      </c>
      <c r="G23" s="8">
        <v>0</v>
      </c>
      <c r="H23" s="38">
        <v>84</v>
      </c>
      <c r="I23" s="88">
        <v>0</v>
      </c>
      <c r="J23" s="8">
        <v>0</v>
      </c>
      <c r="K23" s="59">
        <v>0</v>
      </c>
      <c r="L23" s="89">
        <v>0</v>
      </c>
      <c r="M23" s="88">
        <v>0</v>
      </c>
      <c r="N23" s="59">
        <v>0</v>
      </c>
      <c r="O23" s="59">
        <v>0</v>
      </c>
      <c r="P23" s="90">
        <v>0</v>
      </c>
    </row>
    <row r="24" spans="2:16" ht="43.5" x14ac:dyDescent="0.35">
      <c r="B24" s="100">
        <v>1050200035</v>
      </c>
      <c r="C24" s="86" t="s">
        <v>108</v>
      </c>
      <c r="D24" s="36">
        <v>10</v>
      </c>
      <c r="E24" s="37">
        <v>0</v>
      </c>
      <c r="F24" s="8">
        <v>0</v>
      </c>
      <c r="G24" s="8">
        <v>1270</v>
      </c>
      <c r="H24" s="38">
        <v>1270</v>
      </c>
      <c r="I24" s="88">
        <v>0</v>
      </c>
      <c r="J24" s="8">
        <v>0</v>
      </c>
      <c r="K24" s="59">
        <v>1290</v>
      </c>
      <c r="L24" s="89">
        <v>1290</v>
      </c>
      <c r="M24" s="88">
        <v>0</v>
      </c>
      <c r="N24" s="59">
        <v>0</v>
      </c>
      <c r="O24" s="59">
        <v>2580</v>
      </c>
      <c r="P24" s="90">
        <v>2580</v>
      </c>
    </row>
    <row r="25" spans="2:16" ht="43.5" x14ac:dyDescent="0.35">
      <c r="B25" s="100">
        <v>1050200036</v>
      </c>
      <c r="C25" s="86" t="s">
        <v>127</v>
      </c>
      <c r="D25" s="36">
        <v>10</v>
      </c>
      <c r="E25" s="37">
        <v>2010</v>
      </c>
      <c r="F25" s="8">
        <v>200</v>
      </c>
      <c r="G25" s="8">
        <v>1700</v>
      </c>
      <c r="H25" s="38">
        <v>3910</v>
      </c>
      <c r="I25" s="88">
        <v>430</v>
      </c>
      <c r="J25" s="8">
        <v>40</v>
      </c>
      <c r="K25" s="59">
        <v>0</v>
      </c>
      <c r="L25" s="89">
        <v>470</v>
      </c>
      <c r="M25" s="88">
        <v>860</v>
      </c>
      <c r="N25" s="59">
        <v>80</v>
      </c>
      <c r="O25" s="59">
        <v>0</v>
      </c>
      <c r="P25" s="90">
        <v>940</v>
      </c>
    </row>
    <row r="26" spans="2:16" ht="29" x14ac:dyDescent="0.35">
      <c r="B26" s="100">
        <v>1050200042</v>
      </c>
      <c r="C26" s="86" t="s">
        <v>109</v>
      </c>
      <c r="D26" s="36">
        <v>42</v>
      </c>
      <c r="E26" s="37">
        <v>0</v>
      </c>
      <c r="F26" s="8">
        <v>0</v>
      </c>
      <c r="G26" s="8">
        <v>0</v>
      </c>
      <c r="H26" s="87">
        <v>0</v>
      </c>
      <c r="I26" s="88">
        <v>42</v>
      </c>
      <c r="J26" s="8">
        <v>0</v>
      </c>
      <c r="K26" s="59">
        <v>0</v>
      </c>
      <c r="L26" s="89">
        <v>42</v>
      </c>
      <c r="M26" s="88">
        <v>84</v>
      </c>
      <c r="N26" s="59">
        <v>0</v>
      </c>
      <c r="O26" s="59">
        <v>0</v>
      </c>
      <c r="P26" s="90">
        <v>84</v>
      </c>
    </row>
    <row r="27" spans="2:16" ht="29" x14ac:dyDescent="0.35">
      <c r="B27" s="100">
        <v>1050200044</v>
      </c>
      <c r="C27" s="86" t="s">
        <v>110</v>
      </c>
      <c r="D27" s="36">
        <v>15</v>
      </c>
      <c r="E27" s="37">
        <v>720</v>
      </c>
      <c r="F27" s="8">
        <v>255</v>
      </c>
      <c r="G27" s="8">
        <v>90</v>
      </c>
      <c r="H27" s="38">
        <v>1065</v>
      </c>
      <c r="I27" s="88">
        <v>0</v>
      </c>
      <c r="J27" s="8">
        <v>0</v>
      </c>
      <c r="K27" s="59">
        <v>0</v>
      </c>
      <c r="L27" s="89"/>
      <c r="M27" s="88">
        <v>0</v>
      </c>
      <c r="N27" s="59">
        <v>0</v>
      </c>
      <c r="O27" s="59">
        <v>0</v>
      </c>
      <c r="P27" s="90">
        <v>0</v>
      </c>
    </row>
    <row r="28" spans="2:16" ht="43.5" x14ac:dyDescent="0.35">
      <c r="B28" s="100">
        <v>1050200049</v>
      </c>
      <c r="C28" s="86" t="s">
        <v>111</v>
      </c>
      <c r="D28" s="36">
        <v>10.5</v>
      </c>
      <c r="E28" s="37">
        <v>0</v>
      </c>
      <c r="F28" s="8">
        <v>0</v>
      </c>
      <c r="G28" s="8">
        <v>0</v>
      </c>
      <c r="H28" s="87">
        <v>0</v>
      </c>
      <c r="I28" s="88">
        <v>21</v>
      </c>
      <c r="J28" s="8">
        <v>0</v>
      </c>
      <c r="K28" s="59">
        <v>0</v>
      </c>
      <c r="L28" s="89">
        <v>21</v>
      </c>
      <c r="M28" s="88">
        <v>42</v>
      </c>
      <c r="N28" s="59">
        <v>0</v>
      </c>
      <c r="O28" s="59">
        <v>0</v>
      </c>
      <c r="P28" s="90">
        <v>42</v>
      </c>
    </row>
    <row r="29" spans="2:16" ht="29" x14ac:dyDescent="0.35">
      <c r="B29" s="100">
        <v>1050200050</v>
      </c>
      <c r="C29" s="86" t="s">
        <v>112</v>
      </c>
      <c r="D29" s="36">
        <v>14</v>
      </c>
      <c r="E29" s="37">
        <v>0</v>
      </c>
      <c r="F29" s="8">
        <v>0</v>
      </c>
      <c r="G29" s="8">
        <v>0</v>
      </c>
      <c r="H29" s="87">
        <v>0</v>
      </c>
      <c r="I29" s="88">
        <v>0</v>
      </c>
      <c r="J29" s="8">
        <v>0</v>
      </c>
      <c r="K29" s="59">
        <v>322</v>
      </c>
      <c r="L29" s="89">
        <v>322</v>
      </c>
      <c r="M29" s="88">
        <v>0</v>
      </c>
      <c r="N29" s="59">
        <v>0</v>
      </c>
      <c r="O29" s="59">
        <v>644</v>
      </c>
      <c r="P29" s="90">
        <v>644</v>
      </c>
    </row>
    <row r="30" spans="2:16" ht="58" x14ac:dyDescent="0.35">
      <c r="B30" s="100">
        <v>1050200052</v>
      </c>
      <c r="C30" s="86" t="s">
        <v>113</v>
      </c>
      <c r="D30" s="36">
        <v>10.5</v>
      </c>
      <c r="E30" s="37">
        <v>682.5</v>
      </c>
      <c r="F30" s="8">
        <v>0</v>
      </c>
      <c r="G30" s="8">
        <v>3559.5</v>
      </c>
      <c r="H30" s="38">
        <v>4242</v>
      </c>
      <c r="I30" s="88">
        <v>535.5</v>
      </c>
      <c r="J30" s="8">
        <v>0</v>
      </c>
      <c r="K30" s="59">
        <v>1354.5</v>
      </c>
      <c r="L30" s="89">
        <v>1890</v>
      </c>
      <c r="M30" s="88">
        <v>1071</v>
      </c>
      <c r="N30" s="59">
        <v>0</v>
      </c>
      <c r="O30" s="59">
        <v>2709</v>
      </c>
      <c r="P30" s="90">
        <v>3780</v>
      </c>
    </row>
    <row r="31" spans="2:16" ht="29" x14ac:dyDescent="0.35">
      <c r="B31" s="100">
        <v>1050200054</v>
      </c>
      <c r="C31" s="86" t="s">
        <v>96</v>
      </c>
      <c r="D31" s="36">
        <v>25</v>
      </c>
      <c r="E31" s="37">
        <v>275</v>
      </c>
      <c r="F31" s="8">
        <v>0</v>
      </c>
      <c r="G31" s="8">
        <v>1075</v>
      </c>
      <c r="H31" s="38">
        <v>1350</v>
      </c>
      <c r="I31" s="88">
        <v>0</v>
      </c>
      <c r="J31" s="8">
        <v>0</v>
      </c>
      <c r="K31" s="59">
        <v>0</v>
      </c>
      <c r="L31" s="89">
        <v>0</v>
      </c>
      <c r="M31" s="88">
        <v>0</v>
      </c>
      <c r="N31" s="59">
        <v>0</v>
      </c>
      <c r="O31" s="59">
        <v>0</v>
      </c>
      <c r="P31" s="90">
        <v>0</v>
      </c>
    </row>
    <row r="32" spans="2:16" ht="29" x14ac:dyDescent="0.35">
      <c r="B32" s="100">
        <v>1050200056</v>
      </c>
      <c r="C32" s="86" t="s">
        <v>114</v>
      </c>
      <c r="D32" s="36">
        <v>10</v>
      </c>
      <c r="E32" s="37">
        <v>10110</v>
      </c>
      <c r="F32" s="8">
        <v>800</v>
      </c>
      <c r="G32" s="8">
        <v>10</v>
      </c>
      <c r="H32" s="38">
        <v>10920</v>
      </c>
      <c r="I32" s="88">
        <v>0</v>
      </c>
      <c r="J32" s="8">
        <v>0</v>
      </c>
      <c r="K32" s="59">
        <v>0</v>
      </c>
      <c r="L32" s="89">
        <v>0</v>
      </c>
      <c r="M32" s="88">
        <v>0</v>
      </c>
      <c r="N32" s="59">
        <v>0</v>
      </c>
      <c r="O32" s="59">
        <v>0</v>
      </c>
      <c r="P32" s="90">
        <v>0</v>
      </c>
    </row>
    <row r="33" spans="2:16" ht="29" x14ac:dyDescent="0.35">
      <c r="B33" s="100">
        <v>1050200059</v>
      </c>
      <c r="C33" s="86" t="s">
        <v>97</v>
      </c>
      <c r="D33" s="36">
        <v>10</v>
      </c>
      <c r="E33" s="37">
        <v>110</v>
      </c>
      <c r="F33" s="8">
        <v>0</v>
      </c>
      <c r="G33" s="8">
        <v>100</v>
      </c>
      <c r="H33" s="38">
        <v>210</v>
      </c>
      <c r="I33" s="88">
        <v>0</v>
      </c>
      <c r="J33" s="8">
        <v>0</v>
      </c>
      <c r="K33" s="59">
        <v>0</v>
      </c>
      <c r="L33" s="89">
        <v>0</v>
      </c>
      <c r="M33" s="88">
        <v>0</v>
      </c>
      <c r="N33" s="59">
        <v>0</v>
      </c>
      <c r="O33" s="59">
        <v>0</v>
      </c>
      <c r="P33" s="90">
        <v>0</v>
      </c>
    </row>
    <row r="34" spans="2:16" ht="29" x14ac:dyDescent="0.35">
      <c r="B34" s="100">
        <v>1050200062</v>
      </c>
      <c r="C34" s="86" t="s">
        <v>115</v>
      </c>
      <c r="D34" s="36">
        <v>10</v>
      </c>
      <c r="E34" s="37">
        <v>20</v>
      </c>
      <c r="F34" s="8">
        <v>0</v>
      </c>
      <c r="G34" s="8">
        <v>0</v>
      </c>
      <c r="H34" s="38">
        <v>20</v>
      </c>
      <c r="I34" s="88">
        <v>0</v>
      </c>
      <c r="J34" s="8">
        <v>0</v>
      </c>
      <c r="K34" s="59">
        <v>0</v>
      </c>
      <c r="L34" s="89">
        <v>0</v>
      </c>
      <c r="M34" s="88">
        <v>0</v>
      </c>
      <c r="N34" s="59">
        <v>0</v>
      </c>
      <c r="O34" s="59">
        <v>0</v>
      </c>
      <c r="P34" s="90">
        <v>0</v>
      </c>
    </row>
    <row r="35" spans="2:16" ht="58" x14ac:dyDescent="0.35">
      <c r="B35" s="100">
        <v>1050200063</v>
      </c>
      <c r="C35" s="86" t="s">
        <v>128</v>
      </c>
      <c r="D35" s="36">
        <v>10</v>
      </c>
      <c r="E35" s="37">
        <v>5110</v>
      </c>
      <c r="F35" s="8">
        <v>1280</v>
      </c>
      <c r="G35" s="8">
        <v>2260</v>
      </c>
      <c r="H35" s="38">
        <v>8650</v>
      </c>
      <c r="I35" s="88">
        <v>1740</v>
      </c>
      <c r="J35" s="8">
        <v>0</v>
      </c>
      <c r="K35" s="59">
        <v>820</v>
      </c>
      <c r="L35" s="89">
        <v>2560</v>
      </c>
      <c r="M35" s="88">
        <v>3480</v>
      </c>
      <c r="N35" s="59">
        <v>0</v>
      </c>
      <c r="O35" s="59">
        <v>1640</v>
      </c>
      <c r="P35" s="90">
        <v>5120</v>
      </c>
    </row>
    <row r="36" spans="2:16" ht="29" x14ac:dyDescent="0.35">
      <c r="B36" s="100">
        <v>1050200068</v>
      </c>
      <c r="C36" s="86" t="s">
        <v>116</v>
      </c>
      <c r="D36" s="36">
        <v>5</v>
      </c>
      <c r="E36" s="37">
        <v>0</v>
      </c>
      <c r="F36" s="8">
        <v>0</v>
      </c>
      <c r="G36" s="8">
        <v>0</v>
      </c>
      <c r="H36" s="87">
        <v>0</v>
      </c>
      <c r="I36" s="88">
        <v>390</v>
      </c>
      <c r="J36" s="8">
        <v>0</v>
      </c>
      <c r="K36" s="59">
        <v>0</v>
      </c>
      <c r="L36" s="89">
        <v>390</v>
      </c>
      <c r="M36" s="88">
        <v>780</v>
      </c>
      <c r="N36" s="59">
        <v>0</v>
      </c>
      <c r="O36" s="59">
        <v>0</v>
      </c>
      <c r="P36" s="90">
        <v>780</v>
      </c>
    </row>
    <row r="37" spans="2:16" ht="58" x14ac:dyDescent="0.35">
      <c r="B37" s="100">
        <v>1050200070</v>
      </c>
      <c r="C37" s="86" t="s">
        <v>122</v>
      </c>
      <c r="D37" s="36">
        <v>9</v>
      </c>
      <c r="E37" s="37">
        <v>7596</v>
      </c>
      <c r="F37" s="8">
        <v>0</v>
      </c>
      <c r="G37" s="8">
        <v>0</v>
      </c>
      <c r="H37" s="38">
        <v>7596</v>
      </c>
      <c r="I37" s="88">
        <v>4014</v>
      </c>
      <c r="J37" s="8">
        <v>0</v>
      </c>
      <c r="K37" s="59">
        <v>0</v>
      </c>
      <c r="L37" s="89">
        <v>4014</v>
      </c>
      <c r="M37" s="88">
        <v>8028</v>
      </c>
      <c r="N37" s="59">
        <v>0</v>
      </c>
      <c r="O37" s="59">
        <v>0</v>
      </c>
      <c r="P37" s="90">
        <v>8028</v>
      </c>
    </row>
    <row r="38" spans="2:16" ht="58" x14ac:dyDescent="0.35">
      <c r="B38" s="100">
        <v>1050200080</v>
      </c>
      <c r="C38" s="86" t="s">
        <v>120</v>
      </c>
      <c r="D38" s="36">
        <v>75</v>
      </c>
      <c r="E38" s="37">
        <v>1575</v>
      </c>
      <c r="F38" s="8">
        <v>0</v>
      </c>
      <c r="G38" s="8">
        <v>8550</v>
      </c>
      <c r="H38" s="38">
        <v>10125</v>
      </c>
      <c r="I38" s="88">
        <v>0</v>
      </c>
      <c r="J38" s="8">
        <v>0</v>
      </c>
      <c r="K38" s="59">
        <v>4275</v>
      </c>
      <c r="L38" s="89">
        <v>4275</v>
      </c>
      <c r="M38" s="88">
        <v>0</v>
      </c>
      <c r="N38" s="59">
        <v>0</v>
      </c>
      <c r="O38" s="59">
        <v>8550</v>
      </c>
      <c r="P38" s="90">
        <v>8550</v>
      </c>
    </row>
    <row r="39" spans="2:16" ht="72.5" x14ac:dyDescent="0.35">
      <c r="B39" s="100">
        <v>1050200091</v>
      </c>
      <c r="C39" s="86" t="s">
        <v>129</v>
      </c>
      <c r="D39" s="36">
        <v>10</v>
      </c>
      <c r="E39" s="37">
        <v>470</v>
      </c>
      <c r="F39" s="8">
        <v>100</v>
      </c>
      <c r="G39" s="8">
        <v>0</v>
      </c>
      <c r="H39" s="38">
        <v>570</v>
      </c>
      <c r="I39" s="88">
        <v>0</v>
      </c>
      <c r="J39" s="8">
        <v>0</v>
      </c>
      <c r="K39" s="59">
        <v>0</v>
      </c>
      <c r="L39" s="89">
        <v>0</v>
      </c>
      <c r="M39" s="88">
        <v>0</v>
      </c>
      <c r="N39" s="59">
        <v>0</v>
      </c>
      <c r="O39" s="59">
        <v>0</v>
      </c>
      <c r="P39" s="90">
        <v>0</v>
      </c>
    </row>
    <row r="40" spans="2:16" ht="43.5" x14ac:dyDescent="0.35">
      <c r="B40" s="100">
        <v>1050200135</v>
      </c>
      <c r="C40" s="86" t="s">
        <v>130</v>
      </c>
      <c r="D40" s="36">
        <v>10</v>
      </c>
      <c r="E40" s="37">
        <v>11600</v>
      </c>
      <c r="F40" s="8">
        <v>0</v>
      </c>
      <c r="G40" s="8">
        <v>3620</v>
      </c>
      <c r="H40" s="38">
        <v>15220</v>
      </c>
      <c r="I40" s="88">
        <v>3820</v>
      </c>
      <c r="J40" s="8">
        <v>0</v>
      </c>
      <c r="K40" s="59">
        <v>1220</v>
      </c>
      <c r="L40" s="89">
        <v>5040</v>
      </c>
      <c r="M40" s="88">
        <v>7640</v>
      </c>
      <c r="N40" s="59">
        <v>0</v>
      </c>
      <c r="O40" s="59">
        <v>2440</v>
      </c>
      <c r="P40" s="90">
        <v>10080</v>
      </c>
    </row>
    <row r="41" spans="2:16" ht="43.5" x14ac:dyDescent="0.35">
      <c r="B41" s="100">
        <v>1050200136</v>
      </c>
      <c r="C41" s="86" t="s">
        <v>131</v>
      </c>
      <c r="D41" s="36">
        <v>10.5</v>
      </c>
      <c r="E41" s="37">
        <v>5502</v>
      </c>
      <c r="F41" s="8">
        <v>0</v>
      </c>
      <c r="G41" s="8">
        <v>2236.5</v>
      </c>
      <c r="H41" s="38">
        <v>7738.5</v>
      </c>
      <c r="I41" s="88">
        <v>2047.5</v>
      </c>
      <c r="J41" s="8">
        <v>0</v>
      </c>
      <c r="K41" s="59">
        <v>976.5</v>
      </c>
      <c r="L41" s="89">
        <v>3024</v>
      </c>
      <c r="M41" s="88">
        <v>4095</v>
      </c>
      <c r="N41" s="59">
        <v>0</v>
      </c>
      <c r="O41" s="59">
        <v>1953</v>
      </c>
      <c r="P41" s="90">
        <v>6048</v>
      </c>
    </row>
    <row r="42" spans="2:16" ht="29" x14ac:dyDescent="0.35">
      <c r="B42" s="100">
        <v>1050200137</v>
      </c>
      <c r="C42" s="86" t="s">
        <v>117</v>
      </c>
      <c r="D42" s="36">
        <v>6</v>
      </c>
      <c r="E42" s="37">
        <v>444</v>
      </c>
      <c r="F42" s="8">
        <v>6</v>
      </c>
      <c r="G42" s="8">
        <v>0</v>
      </c>
      <c r="H42" s="38">
        <v>450</v>
      </c>
      <c r="I42" s="88">
        <v>204</v>
      </c>
      <c r="J42" s="8">
        <v>0</v>
      </c>
      <c r="K42" s="59">
        <v>0</v>
      </c>
      <c r="L42" s="89">
        <v>204</v>
      </c>
      <c r="M42" s="88">
        <v>408</v>
      </c>
      <c r="N42" s="59">
        <v>0</v>
      </c>
      <c r="O42" s="59">
        <v>0</v>
      </c>
      <c r="P42" s="90">
        <v>408</v>
      </c>
    </row>
    <row r="43" spans="2:16" ht="58" x14ac:dyDescent="0.35">
      <c r="B43" s="100">
        <v>1050200138</v>
      </c>
      <c r="C43" s="86" t="s">
        <v>118</v>
      </c>
      <c r="D43" s="36">
        <v>10</v>
      </c>
      <c r="E43" s="37">
        <v>1180</v>
      </c>
      <c r="F43" s="8">
        <v>0</v>
      </c>
      <c r="G43" s="8">
        <v>410</v>
      </c>
      <c r="H43" s="38">
        <v>1590</v>
      </c>
      <c r="I43" s="88">
        <v>490</v>
      </c>
      <c r="J43" s="8">
        <v>0</v>
      </c>
      <c r="K43" s="59">
        <v>0</v>
      </c>
      <c r="L43" s="89">
        <v>490</v>
      </c>
      <c r="M43" s="88">
        <v>980</v>
      </c>
      <c r="N43" s="59">
        <v>0</v>
      </c>
      <c r="O43" s="59">
        <v>0</v>
      </c>
      <c r="P43" s="90">
        <v>980</v>
      </c>
    </row>
    <row r="44" spans="2:16" ht="72.5" x14ac:dyDescent="0.35">
      <c r="B44" s="100">
        <v>1050200141</v>
      </c>
      <c r="C44" s="86" t="s">
        <v>132</v>
      </c>
      <c r="D44" s="36">
        <v>15</v>
      </c>
      <c r="E44" s="37">
        <v>45</v>
      </c>
      <c r="F44" s="8">
        <v>0</v>
      </c>
      <c r="G44" s="8">
        <v>1935</v>
      </c>
      <c r="H44" s="38">
        <v>1980</v>
      </c>
      <c r="I44" s="88">
        <v>0</v>
      </c>
      <c r="J44" s="8">
        <v>0</v>
      </c>
      <c r="K44" s="59">
        <v>1095</v>
      </c>
      <c r="L44" s="89">
        <v>1095</v>
      </c>
      <c r="M44" s="88">
        <v>0</v>
      </c>
      <c r="N44" s="59">
        <v>0</v>
      </c>
      <c r="O44" s="59">
        <v>2190</v>
      </c>
      <c r="P44" s="90">
        <v>2190</v>
      </c>
    </row>
    <row r="45" spans="2:16" ht="58" x14ac:dyDescent="0.35">
      <c r="B45" s="100">
        <v>1050200145</v>
      </c>
      <c r="C45" s="86" t="s">
        <v>133</v>
      </c>
      <c r="D45" s="36">
        <v>18</v>
      </c>
      <c r="E45" s="37">
        <v>2934</v>
      </c>
      <c r="F45" s="8">
        <v>864</v>
      </c>
      <c r="G45" s="8">
        <v>828</v>
      </c>
      <c r="H45" s="38">
        <v>4626</v>
      </c>
      <c r="I45" s="88">
        <v>1386</v>
      </c>
      <c r="J45" s="8">
        <v>0</v>
      </c>
      <c r="K45" s="59">
        <v>342</v>
      </c>
      <c r="L45" s="89">
        <v>1728</v>
      </c>
      <c r="M45" s="88">
        <v>2772</v>
      </c>
      <c r="N45" s="59">
        <v>0</v>
      </c>
      <c r="O45" s="59">
        <v>684</v>
      </c>
      <c r="P45" s="90">
        <v>3456</v>
      </c>
    </row>
    <row r="46" spans="2:16" ht="58" x14ac:dyDescent="0.35">
      <c r="B46" s="100">
        <v>1050200146</v>
      </c>
      <c r="C46" s="86" t="s">
        <v>134</v>
      </c>
      <c r="D46" s="36">
        <v>17</v>
      </c>
      <c r="E46" s="37">
        <v>17</v>
      </c>
      <c r="F46" s="8">
        <v>1343</v>
      </c>
      <c r="G46" s="8">
        <v>952</v>
      </c>
      <c r="H46" s="38">
        <v>2312</v>
      </c>
      <c r="I46" s="88">
        <v>0</v>
      </c>
      <c r="J46" s="8">
        <v>0</v>
      </c>
      <c r="K46" s="59">
        <v>595</v>
      </c>
      <c r="L46" s="89">
        <v>595</v>
      </c>
      <c r="M46" s="88">
        <v>0</v>
      </c>
      <c r="N46" s="59">
        <v>0</v>
      </c>
      <c r="O46" s="59">
        <v>1190</v>
      </c>
      <c r="P46" s="90">
        <v>1190</v>
      </c>
    </row>
    <row r="47" spans="2:16" ht="58" x14ac:dyDescent="0.35">
      <c r="B47" s="100">
        <v>1050200157</v>
      </c>
      <c r="C47" s="86" t="s">
        <v>135</v>
      </c>
      <c r="D47" s="36">
        <v>9</v>
      </c>
      <c r="E47" s="37">
        <v>36</v>
      </c>
      <c r="F47" s="8">
        <v>0</v>
      </c>
      <c r="G47" s="8">
        <v>2556</v>
      </c>
      <c r="H47" s="38">
        <v>2592</v>
      </c>
      <c r="I47" s="88">
        <v>0</v>
      </c>
      <c r="J47" s="8">
        <v>0</v>
      </c>
      <c r="K47" s="59">
        <v>1026</v>
      </c>
      <c r="L47" s="89">
        <v>1026</v>
      </c>
      <c r="M47" s="88">
        <v>0</v>
      </c>
      <c r="N47" s="59">
        <v>0</v>
      </c>
      <c r="O47" s="59">
        <v>2052</v>
      </c>
      <c r="P47" s="90">
        <v>2052</v>
      </c>
    </row>
    <row r="48" spans="2:16" ht="72.5" x14ac:dyDescent="0.35">
      <c r="B48" s="100">
        <v>1050200160</v>
      </c>
      <c r="C48" s="86" t="s">
        <v>136</v>
      </c>
      <c r="D48" s="36">
        <v>10</v>
      </c>
      <c r="E48" s="37">
        <v>840</v>
      </c>
      <c r="F48" s="8">
        <v>660</v>
      </c>
      <c r="G48" s="8">
        <v>280</v>
      </c>
      <c r="H48" s="38">
        <v>1780</v>
      </c>
      <c r="I48" s="88">
        <v>0</v>
      </c>
      <c r="J48" s="8">
        <v>0</v>
      </c>
      <c r="K48" s="59">
        <v>0</v>
      </c>
      <c r="L48" s="89">
        <v>0</v>
      </c>
      <c r="M48" s="88">
        <v>0</v>
      </c>
      <c r="N48" s="59">
        <v>0</v>
      </c>
      <c r="O48" s="59">
        <v>0</v>
      </c>
      <c r="P48" s="90">
        <v>0</v>
      </c>
    </row>
    <row r="49" spans="2:16" ht="58" x14ac:dyDescent="0.35">
      <c r="B49" s="100">
        <v>1050200162</v>
      </c>
      <c r="C49" s="86" t="s">
        <v>119</v>
      </c>
      <c r="D49" s="36">
        <v>10</v>
      </c>
      <c r="E49" s="37">
        <v>1190</v>
      </c>
      <c r="F49" s="8">
        <v>600</v>
      </c>
      <c r="G49" s="8">
        <v>320</v>
      </c>
      <c r="H49" s="38">
        <v>2110</v>
      </c>
      <c r="I49" s="88">
        <v>90</v>
      </c>
      <c r="J49" s="8">
        <v>130</v>
      </c>
      <c r="K49" s="59">
        <v>260</v>
      </c>
      <c r="L49" s="89">
        <v>480</v>
      </c>
      <c r="M49" s="88">
        <v>180</v>
      </c>
      <c r="N49" s="59">
        <v>260</v>
      </c>
      <c r="O49" s="59">
        <v>520</v>
      </c>
      <c r="P49" s="90">
        <v>960</v>
      </c>
    </row>
    <row r="50" spans="2:16" ht="72.5" x14ac:dyDescent="0.35">
      <c r="B50" s="100">
        <v>1050200170</v>
      </c>
      <c r="C50" s="86" t="s">
        <v>137</v>
      </c>
      <c r="D50" s="36">
        <v>20</v>
      </c>
      <c r="E50" s="37">
        <v>0</v>
      </c>
      <c r="F50" s="8">
        <v>0</v>
      </c>
      <c r="G50" s="8">
        <v>20</v>
      </c>
      <c r="H50" s="38">
        <v>20</v>
      </c>
      <c r="I50" s="88">
        <v>0</v>
      </c>
      <c r="J50" s="8">
        <v>0</v>
      </c>
      <c r="K50" s="59">
        <v>0</v>
      </c>
      <c r="L50" s="89">
        <v>0</v>
      </c>
      <c r="M50" s="88">
        <v>0</v>
      </c>
      <c r="N50" s="59">
        <v>0</v>
      </c>
      <c r="O50" s="59">
        <v>0</v>
      </c>
      <c r="P50" s="90">
        <v>0</v>
      </c>
    </row>
    <row r="51" spans="2:16" ht="29" x14ac:dyDescent="0.35">
      <c r="B51" s="100">
        <v>1050300002</v>
      </c>
      <c r="C51" s="86" t="s">
        <v>98</v>
      </c>
      <c r="D51" s="36">
        <v>10</v>
      </c>
      <c r="E51" s="37">
        <v>510</v>
      </c>
      <c r="F51" s="8">
        <v>0</v>
      </c>
      <c r="G51" s="8">
        <v>0</v>
      </c>
      <c r="H51" s="38">
        <v>510</v>
      </c>
      <c r="I51" s="88">
        <v>130</v>
      </c>
      <c r="J51" s="8">
        <v>0</v>
      </c>
      <c r="K51" s="59">
        <v>0</v>
      </c>
      <c r="L51" s="89">
        <v>130</v>
      </c>
      <c r="M51" s="88">
        <v>260</v>
      </c>
      <c r="N51" s="59">
        <v>0</v>
      </c>
      <c r="O51" s="59">
        <v>0</v>
      </c>
      <c r="P51" s="90">
        <v>260</v>
      </c>
    </row>
    <row r="52" spans="2:16" x14ac:dyDescent="0.35">
      <c r="B52" s="100">
        <v>1050300012</v>
      </c>
      <c r="C52" s="86" t="s">
        <v>66</v>
      </c>
      <c r="D52" s="36">
        <v>14</v>
      </c>
      <c r="E52" s="37">
        <v>0</v>
      </c>
      <c r="F52" s="8">
        <v>0</v>
      </c>
      <c r="G52" s="8">
        <v>0</v>
      </c>
      <c r="H52" s="87">
        <v>0</v>
      </c>
      <c r="I52" s="88">
        <v>0</v>
      </c>
      <c r="J52" s="8">
        <v>84</v>
      </c>
      <c r="K52" s="59">
        <v>28</v>
      </c>
      <c r="L52" s="89">
        <v>112</v>
      </c>
      <c r="M52" s="88">
        <v>0</v>
      </c>
      <c r="N52" s="59">
        <v>168</v>
      </c>
      <c r="O52" s="59">
        <v>56</v>
      </c>
      <c r="P52" s="90">
        <v>224</v>
      </c>
    </row>
    <row r="53" spans="2:16" x14ac:dyDescent="0.35">
      <c r="B53" s="100">
        <v>1050300014</v>
      </c>
      <c r="C53" s="86" t="s">
        <v>52</v>
      </c>
      <c r="D53" s="36">
        <v>60</v>
      </c>
      <c r="E53" s="37">
        <v>600</v>
      </c>
      <c r="F53" s="8">
        <v>0</v>
      </c>
      <c r="G53" s="8">
        <v>0</v>
      </c>
      <c r="H53" s="38">
        <v>600</v>
      </c>
      <c r="I53" s="88">
        <v>0</v>
      </c>
      <c r="J53" s="8">
        <v>0</v>
      </c>
      <c r="K53" s="59">
        <v>0</v>
      </c>
      <c r="L53" s="89">
        <v>0</v>
      </c>
      <c r="M53" s="88">
        <v>0</v>
      </c>
      <c r="N53" s="59">
        <v>0</v>
      </c>
      <c r="O53" s="59">
        <v>0</v>
      </c>
      <c r="P53" s="90">
        <v>0</v>
      </c>
    </row>
    <row r="54" spans="2:16" x14ac:dyDescent="0.35">
      <c r="B54" s="100">
        <v>1050300023</v>
      </c>
      <c r="C54" s="86" t="s">
        <v>67</v>
      </c>
      <c r="D54" s="36">
        <v>10</v>
      </c>
      <c r="E54" s="37">
        <v>0</v>
      </c>
      <c r="F54" s="8">
        <v>0</v>
      </c>
      <c r="G54" s="8">
        <v>0</v>
      </c>
      <c r="H54" s="87">
        <v>0</v>
      </c>
      <c r="I54" s="88">
        <v>0</v>
      </c>
      <c r="J54" s="8">
        <v>0</v>
      </c>
      <c r="K54" s="59">
        <v>110</v>
      </c>
      <c r="L54" s="89">
        <v>110</v>
      </c>
      <c r="M54" s="88">
        <v>0</v>
      </c>
      <c r="N54" s="59">
        <v>0</v>
      </c>
      <c r="O54" s="59">
        <v>220</v>
      </c>
      <c r="P54" s="90">
        <v>220</v>
      </c>
    </row>
    <row r="55" spans="2:16" x14ac:dyDescent="0.35">
      <c r="B55" s="100">
        <v>1050400001</v>
      </c>
      <c r="C55" s="86" t="s">
        <v>75</v>
      </c>
      <c r="D55" s="36">
        <v>15</v>
      </c>
      <c r="E55" s="37">
        <v>0</v>
      </c>
      <c r="F55" s="8">
        <v>0</v>
      </c>
      <c r="G55" s="8">
        <v>0</v>
      </c>
      <c r="H55" s="87">
        <v>0</v>
      </c>
      <c r="I55" s="88">
        <v>0</v>
      </c>
      <c r="J55" s="8">
        <v>0</v>
      </c>
      <c r="K55" s="59">
        <v>15</v>
      </c>
      <c r="L55" s="89">
        <v>15</v>
      </c>
      <c r="M55" s="88">
        <v>0</v>
      </c>
      <c r="N55" s="59">
        <v>0</v>
      </c>
      <c r="O55" s="59">
        <v>30</v>
      </c>
      <c r="P55" s="90">
        <v>30</v>
      </c>
    </row>
    <row r="56" spans="2:16" x14ac:dyDescent="0.35">
      <c r="B56" s="100">
        <v>1050400007</v>
      </c>
      <c r="C56" s="86" t="s">
        <v>76</v>
      </c>
      <c r="D56" s="36">
        <v>10</v>
      </c>
      <c r="E56" s="37">
        <v>0</v>
      </c>
      <c r="F56" s="8">
        <v>0</v>
      </c>
      <c r="G56" s="8">
        <v>0</v>
      </c>
      <c r="H56" s="87">
        <v>0</v>
      </c>
      <c r="I56" s="88">
        <v>0</v>
      </c>
      <c r="J56" s="8">
        <v>0</v>
      </c>
      <c r="K56" s="59">
        <v>10</v>
      </c>
      <c r="L56" s="89">
        <v>10</v>
      </c>
      <c r="M56" s="88">
        <v>0</v>
      </c>
      <c r="N56" s="59">
        <v>0</v>
      </c>
      <c r="O56" s="59">
        <v>20</v>
      </c>
      <c r="P56" s="90">
        <v>20</v>
      </c>
    </row>
    <row r="57" spans="2:16" ht="29" x14ac:dyDescent="0.35">
      <c r="B57" s="100">
        <v>1050600003</v>
      </c>
      <c r="C57" s="86" t="s">
        <v>99</v>
      </c>
      <c r="D57" s="36">
        <v>8.75</v>
      </c>
      <c r="E57" s="37">
        <v>0</v>
      </c>
      <c r="F57" s="8">
        <v>105</v>
      </c>
      <c r="G57" s="8">
        <v>0</v>
      </c>
      <c r="H57" s="38">
        <v>105</v>
      </c>
      <c r="I57" s="88">
        <v>0</v>
      </c>
      <c r="J57" s="8">
        <v>0</v>
      </c>
      <c r="K57" s="59">
        <v>0</v>
      </c>
      <c r="L57" s="89">
        <v>0</v>
      </c>
      <c r="M57" s="88">
        <v>0</v>
      </c>
      <c r="N57" s="59">
        <v>0</v>
      </c>
      <c r="O57" s="59">
        <v>0</v>
      </c>
      <c r="P57" s="90">
        <v>0</v>
      </c>
    </row>
    <row r="58" spans="2:16" x14ac:dyDescent="0.35">
      <c r="B58" s="100">
        <v>1050600024</v>
      </c>
      <c r="C58" s="86" t="s">
        <v>54</v>
      </c>
      <c r="D58" s="36">
        <v>64</v>
      </c>
      <c r="E58" s="37">
        <v>3712</v>
      </c>
      <c r="F58" s="8">
        <v>384</v>
      </c>
      <c r="G58" s="8">
        <v>0</v>
      </c>
      <c r="H58" s="38">
        <v>4096</v>
      </c>
      <c r="I58" s="88">
        <v>0</v>
      </c>
      <c r="J58" s="8">
        <v>128</v>
      </c>
      <c r="K58" s="59">
        <v>0</v>
      </c>
      <c r="L58" s="89">
        <v>128</v>
      </c>
      <c r="M58" s="88">
        <v>0</v>
      </c>
      <c r="N58" s="59">
        <v>256</v>
      </c>
      <c r="O58" s="59">
        <v>0</v>
      </c>
      <c r="P58" s="90">
        <v>256</v>
      </c>
    </row>
    <row r="59" spans="2:16" x14ac:dyDescent="0.35">
      <c r="B59" s="100">
        <v>1050600026</v>
      </c>
      <c r="C59" s="86" t="s">
        <v>55</v>
      </c>
      <c r="D59" s="36">
        <v>9.75</v>
      </c>
      <c r="E59" s="37">
        <v>731.25</v>
      </c>
      <c r="F59" s="8">
        <v>0</v>
      </c>
      <c r="G59" s="8">
        <v>0</v>
      </c>
      <c r="H59" s="38">
        <v>731.25</v>
      </c>
      <c r="I59" s="88">
        <v>282.75</v>
      </c>
      <c r="J59" s="8">
        <v>0</v>
      </c>
      <c r="K59" s="59">
        <v>0</v>
      </c>
      <c r="L59" s="89">
        <v>282.75</v>
      </c>
      <c r="M59" s="88">
        <v>565.5</v>
      </c>
      <c r="N59" s="59">
        <v>0</v>
      </c>
      <c r="O59" s="59">
        <v>0</v>
      </c>
      <c r="P59" s="90">
        <v>565.5</v>
      </c>
    </row>
    <row r="60" spans="2:16" ht="29" x14ac:dyDescent="0.35">
      <c r="B60" s="100">
        <v>1050600031</v>
      </c>
      <c r="C60" s="86" t="s">
        <v>100</v>
      </c>
      <c r="D60" s="36">
        <v>10</v>
      </c>
      <c r="E60" s="37">
        <v>0</v>
      </c>
      <c r="F60" s="8">
        <v>0</v>
      </c>
      <c r="G60" s="8">
        <v>0</v>
      </c>
      <c r="H60" s="87">
        <v>0</v>
      </c>
      <c r="I60" s="88">
        <v>90</v>
      </c>
      <c r="J60" s="8">
        <v>0</v>
      </c>
      <c r="K60" s="59">
        <v>0</v>
      </c>
      <c r="L60" s="89">
        <v>90</v>
      </c>
      <c r="M60" s="88">
        <v>180</v>
      </c>
      <c r="N60" s="59">
        <v>0</v>
      </c>
      <c r="O60" s="59">
        <v>0</v>
      </c>
      <c r="P60" s="90">
        <v>180</v>
      </c>
    </row>
    <row r="61" spans="2:16" ht="15" thickBot="1" x14ac:dyDescent="0.4">
      <c r="B61" s="101">
        <v>1050800010</v>
      </c>
      <c r="C61" s="92" t="s">
        <v>69</v>
      </c>
      <c r="D61" s="93">
        <v>15</v>
      </c>
      <c r="E61" s="91">
        <v>0</v>
      </c>
      <c r="F61" s="64">
        <v>0</v>
      </c>
      <c r="G61" s="64">
        <v>0</v>
      </c>
      <c r="H61" s="94">
        <v>0</v>
      </c>
      <c r="I61" s="95">
        <v>0</v>
      </c>
      <c r="J61" s="64">
        <v>60</v>
      </c>
      <c r="K61" s="96">
        <v>0</v>
      </c>
      <c r="L61" s="97">
        <v>60</v>
      </c>
      <c r="M61" s="95">
        <v>0</v>
      </c>
      <c r="N61" s="96">
        <v>120</v>
      </c>
      <c r="O61" s="96">
        <v>0</v>
      </c>
      <c r="P61" s="98">
        <v>120</v>
      </c>
    </row>
  </sheetData>
  <mergeCells count="10">
    <mergeCell ref="B2:P2"/>
    <mergeCell ref="B11:D11"/>
    <mergeCell ref="E11:H11"/>
    <mergeCell ref="B5:P5"/>
    <mergeCell ref="B7:P7"/>
    <mergeCell ref="B6:P6"/>
    <mergeCell ref="B4:P4"/>
    <mergeCell ref="I11:L11"/>
    <mergeCell ref="M11:P11"/>
    <mergeCell ref="B9:P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0"/>
  <sheetViews>
    <sheetView workbookViewId="0">
      <selection activeCell="C57" sqref="C57"/>
    </sheetView>
  </sheetViews>
  <sheetFormatPr defaultRowHeight="14.5" x14ac:dyDescent="0.35"/>
  <cols>
    <col min="1" max="1" width="4.6328125" customWidth="1"/>
    <col min="2" max="2" width="10.81640625" bestFit="1" customWidth="1"/>
    <col min="3" max="3" width="46.81640625" bestFit="1" customWidth="1"/>
    <col min="4" max="4" width="10.1796875" style="3" customWidth="1"/>
    <col min="5" max="6" width="17.6328125" style="3" customWidth="1"/>
    <col min="7" max="7" width="10.7265625" bestFit="1" customWidth="1"/>
    <col min="8" max="8" width="10.26953125" bestFit="1" customWidth="1"/>
    <col min="9" max="9" width="11.1796875" customWidth="1"/>
    <col min="10" max="11" width="18.1796875" customWidth="1"/>
    <col min="12" max="12" width="45.6328125" customWidth="1"/>
    <col min="14" max="14" width="8.7265625" customWidth="1"/>
  </cols>
  <sheetData>
    <row r="1" spans="2:12" ht="15" thickBot="1" x14ac:dyDescent="0.4"/>
    <row r="2" spans="2:12" s="25" customFormat="1" ht="21.5" thickBot="1" x14ac:dyDescent="0.55000000000000004">
      <c r="B2" s="136" t="s">
        <v>12</v>
      </c>
      <c r="C2" s="137"/>
      <c r="D2" s="137"/>
      <c r="E2" s="137"/>
      <c r="F2" s="137"/>
      <c r="G2" s="137"/>
      <c r="H2" s="137"/>
      <c r="I2" s="137"/>
      <c r="J2" s="137"/>
      <c r="K2" s="138"/>
    </row>
    <row r="3" spans="2:12" ht="15" thickBot="1" x14ac:dyDescent="0.4"/>
    <row r="4" spans="2:12" s="25" customFormat="1" ht="21" customHeight="1" thickBot="1" x14ac:dyDescent="0.55000000000000004">
      <c r="B4" s="139" t="s">
        <v>13</v>
      </c>
      <c r="C4" s="140"/>
      <c r="D4" s="141"/>
      <c r="E4" s="142" t="str">
        <f>Questionnaire!D4</f>
        <v>Enter Bidder Name Here</v>
      </c>
      <c r="F4" s="143"/>
      <c r="G4" s="143"/>
      <c r="H4" s="143"/>
      <c r="I4" s="143"/>
      <c r="J4" s="143"/>
      <c r="K4" s="144"/>
    </row>
    <row r="5" spans="2:12" ht="29" customHeight="1" thickBot="1" x14ac:dyDescent="0.4">
      <c r="B5" s="145" t="s">
        <v>81</v>
      </c>
      <c r="C5" s="146"/>
      <c r="D5" s="147"/>
      <c r="E5" s="148" t="s">
        <v>14</v>
      </c>
      <c r="F5" s="147"/>
      <c r="G5" s="148" t="s">
        <v>82</v>
      </c>
      <c r="H5" s="146"/>
      <c r="I5" s="147"/>
      <c r="J5" s="158" t="s">
        <v>17</v>
      </c>
      <c r="K5" s="159"/>
    </row>
    <row r="6" spans="2:12" s="24" customFormat="1" ht="29.5" thickBot="1" x14ac:dyDescent="0.4">
      <c r="B6" s="34" t="s">
        <v>61</v>
      </c>
      <c r="C6" s="35" t="s">
        <v>0</v>
      </c>
      <c r="D6" s="35" t="s">
        <v>15</v>
      </c>
      <c r="E6" s="35" t="s">
        <v>77</v>
      </c>
      <c r="F6" s="35" t="s">
        <v>78</v>
      </c>
      <c r="G6" s="35" t="s">
        <v>59</v>
      </c>
      <c r="H6" s="35" t="s">
        <v>60</v>
      </c>
      <c r="I6" s="35" t="s">
        <v>16</v>
      </c>
      <c r="J6" s="35" t="s">
        <v>79</v>
      </c>
      <c r="K6" s="52" t="s">
        <v>80</v>
      </c>
      <c r="L6" s="53" t="s">
        <v>93</v>
      </c>
    </row>
    <row r="7" spans="2:12" x14ac:dyDescent="0.35">
      <c r="B7" s="54">
        <v>1050100162</v>
      </c>
      <c r="C7" s="55" t="s">
        <v>18</v>
      </c>
      <c r="D7" s="56">
        <v>20</v>
      </c>
      <c r="E7" s="56">
        <v>6760</v>
      </c>
      <c r="F7" s="56">
        <v>1720</v>
      </c>
      <c r="G7" s="65"/>
      <c r="H7" s="66"/>
      <c r="I7" s="67">
        <f>G7+(G7*H7)</f>
        <v>0</v>
      </c>
      <c r="J7" s="67">
        <f t="shared" ref="J7:J38" si="0">I7*E7</f>
        <v>0</v>
      </c>
      <c r="K7" s="68">
        <f>I7*F7</f>
        <v>0</v>
      </c>
      <c r="L7" s="77"/>
    </row>
    <row r="8" spans="2:12" x14ac:dyDescent="0.35">
      <c r="B8" s="57">
        <v>1050200007</v>
      </c>
      <c r="C8" s="58" t="s">
        <v>62</v>
      </c>
      <c r="D8" s="8">
        <v>20</v>
      </c>
      <c r="E8" s="8">
        <v>0</v>
      </c>
      <c r="F8" s="8">
        <v>520</v>
      </c>
      <c r="G8" s="69"/>
      <c r="H8" s="70"/>
      <c r="I8" s="71">
        <f t="shared" ref="I8:I55" si="1">G8+(G8*H8)</f>
        <v>0</v>
      </c>
      <c r="J8" s="71">
        <f t="shared" si="0"/>
        <v>0</v>
      </c>
      <c r="K8" s="72">
        <f t="shared" ref="K8:K55" si="2">I8*F8</f>
        <v>0</v>
      </c>
      <c r="L8" s="78"/>
    </row>
    <row r="9" spans="2:12" x14ac:dyDescent="0.35">
      <c r="B9" s="57">
        <v>1050200009</v>
      </c>
      <c r="C9" s="58" t="s">
        <v>19</v>
      </c>
      <c r="D9" s="8">
        <v>10</v>
      </c>
      <c r="E9" s="8">
        <v>220</v>
      </c>
      <c r="F9" s="59">
        <v>0</v>
      </c>
      <c r="G9" s="69"/>
      <c r="H9" s="70"/>
      <c r="I9" s="71">
        <f t="shared" si="1"/>
        <v>0</v>
      </c>
      <c r="J9" s="71">
        <f t="shared" si="0"/>
        <v>0</v>
      </c>
      <c r="K9" s="72">
        <f t="shared" si="2"/>
        <v>0</v>
      </c>
      <c r="L9" s="78"/>
    </row>
    <row r="10" spans="2:12" x14ac:dyDescent="0.35">
      <c r="B10" s="57">
        <v>1050200011</v>
      </c>
      <c r="C10" s="58" t="s">
        <v>20</v>
      </c>
      <c r="D10" s="8">
        <v>90</v>
      </c>
      <c r="E10" s="8">
        <v>34290</v>
      </c>
      <c r="F10" s="8">
        <v>900</v>
      </c>
      <c r="G10" s="69"/>
      <c r="H10" s="70"/>
      <c r="I10" s="71">
        <f t="shared" si="1"/>
        <v>0</v>
      </c>
      <c r="J10" s="71">
        <f t="shared" si="0"/>
        <v>0</v>
      </c>
      <c r="K10" s="72">
        <f t="shared" si="2"/>
        <v>0</v>
      </c>
      <c r="L10" s="78"/>
    </row>
    <row r="11" spans="2:12" x14ac:dyDescent="0.35">
      <c r="B11" s="57">
        <v>1050200013</v>
      </c>
      <c r="C11" s="58" t="s">
        <v>21</v>
      </c>
      <c r="D11" s="8">
        <v>15</v>
      </c>
      <c r="E11" s="8">
        <v>1845</v>
      </c>
      <c r="F11" s="59">
        <v>0</v>
      </c>
      <c r="G11" s="69"/>
      <c r="H11" s="70"/>
      <c r="I11" s="71">
        <f t="shared" si="1"/>
        <v>0</v>
      </c>
      <c r="J11" s="71">
        <f t="shared" si="0"/>
        <v>0</v>
      </c>
      <c r="K11" s="72">
        <f t="shared" si="2"/>
        <v>0</v>
      </c>
      <c r="L11" s="78"/>
    </row>
    <row r="12" spans="2:12" x14ac:dyDescent="0.35">
      <c r="B12" s="57">
        <v>1050200014</v>
      </c>
      <c r="C12" s="58" t="s">
        <v>22</v>
      </c>
      <c r="D12" s="8">
        <v>30</v>
      </c>
      <c r="E12" s="8">
        <v>900</v>
      </c>
      <c r="F12" s="59">
        <v>0</v>
      </c>
      <c r="G12" s="69"/>
      <c r="H12" s="70"/>
      <c r="I12" s="71">
        <f t="shared" si="1"/>
        <v>0</v>
      </c>
      <c r="J12" s="71">
        <f t="shared" si="0"/>
        <v>0</v>
      </c>
      <c r="K12" s="72">
        <f t="shared" si="2"/>
        <v>0</v>
      </c>
      <c r="L12" s="78"/>
    </row>
    <row r="13" spans="2:12" x14ac:dyDescent="0.35">
      <c r="B13" s="57">
        <v>1050200015</v>
      </c>
      <c r="C13" s="58" t="s">
        <v>23</v>
      </c>
      <c r="D13" s="8">
        <v>10</v>
      </c>
      <c r="E13" s="8">
        <v>1380</v>
      </c>
      <c r="F13" s="8">
        <v>1280</v>
      </c>
      <c r="G13" s="69"/>
      <c r="H13" s="70"/>
      <c r="I13" s="71">
        <f t="shared" si="1"/>
        <v>0</v>
      </c>
      <c r="J13" s="71">
        <f t="shared" si="0"/>
        <v>0</v>
      </c>
      <c r="K13" s="72">
        <f t="shared" si="2"/>
        <v>0</v>
      </c>
      <c r="L13" s="78"/>
    </row>
    <row r="14" spans="2:12" x14ac:dyDescent="0.35">
      <c r="B14" s="57">
        <v>1050200024</v>
      </c>
      <c r="C14" s="58" t="s">
        <v>24</v>
      </c>
      <c r="D14" s="8">
        <v>56</v>
      </c>
      <c r="E14" s="8">
        <v>12208</v>
      </c>
      <c r="F14" s="8">
        <v>7840</v>
      </c>
      <c r="G14" s="69"/>
      <c r="H14" s="70"/>
      <c r="I14" s="71">
        <f t="shared" si="1"/>
        <v>0</v>
      </c>
      <c r="J14" s="71">
        <f t="shared" si="0"/>
        <v>0</v>
      </c>
      <c r="K14" s="72">
        <f t="shared" si="2"/>
        <v>0</v>
      </c>
      <c r="L14" s="78"/>
    </row>
    <row r="15" spans="2:12" x14ac:dyDescent="0.35">
      <c r="B15" s="57">
        <v>1050200026</v>
      </c>
      <c r="C15" s="58" t="s">
        <v>25</v>
      </c>
      <c r="D15" s="8">
        <v>15</v>
      </c>
      <c r="E15" s="8">
        <v>225</v>
      </c>
      <c r="F15" s="8">
        <v>90</v>
      </c>
      <c r="G15" s="69"/>
      <c r="H15" s="70"/>
      <c r="I15" s="71">
        <f t="shared" si="1"/>
        <v>0</v>
      </c>
      <c r="J15" s="71">
        <f t="shared" si="0"/>
        <v>0</v>
      </c>
      <c r="K15" s="72">
        <f t="shared" si="2"/>
        <v>0</v>
      </c>
      <c r="L15" s="78"/>
    </row>
    <row r="16" spans="2:12" x14ac:dyDescent="0.35">
      <c r="B16" s="57">
        <v>1050200030</v>
      </c>
      <c r="C16" s="58" t="s">
        <v>26</v>
      </c>
      <c r="D16" s="8">
        <v>10.5</v>
      </c>
      <c r="E16" s="8">
        <v>53</v>
      </c>
      <c r="F16" s="59">
        <v>0</v>
      </c>
      <c r="G16" s="69"/>
      <c r="H16" s="70"/>
      <c r="I16" s="71">
        <f t="shared" si="1"/>
        <v>0</v>
      </c>
      <c r="J16" s="71">
        <f t="shared" si="0"/>
        <v>0</v>
      </c>
      <c r="K16" s="72">
        <f t="shared" si="2"/>
        <v>0</v>
      </c>
      <c r="L16" s="78"/>
    </row>
    <row r="17" spans="2:12" x14ac:dyDescent="0.35">
      <c r="B17" s="57">
        <v>1050200032</v>
      </c>
      <c r="C17" s="58" t="s">
        <v>27</v>
      </c>
      <c r="D17" s="8">
        <v>12</v>
      </c>
      <c r="E17" s="8">
        <v>84</v>
      </c>
      <c r="F17" s="59">
        <v>0</v>
      </c>
      <c r="G17" s="69"/>
      <c r="H17" s="70"/>
      <c r="I17" s="71">
        <f t="shared" si="1"/>
        <v>0</v>
      </c>
      <c r="J17" s="71">
        <f t="shared" si="0"/>
        <v>0</v>
      </c>
      <c r="K17" s="72">
        <f t="shared" si="2"/>
        <v>0</v>
      </c>
      <c r="L17" s="78"/>
    </row>
    <row r="18" spans="2:12" x14ac:dyDescent="0.35">
      <c r="B18" s="57">
        <v>1050200035</v>
      </c>
      <c r="C18" s="58" t="s">
        <v>28</v>
      </c>
      <c r="D18" s="8">
        <v>10</v>
      </c>
      <c r="E18" s="8">
        <v>1270</v>
      </c>
      <c r="F18" s="8">
        <v>2580</v>
      </c>
      <c r="G18" s="69"/>
      <c r="H18" s="70"/>
      <c r="I18" s="71">
        <f t="shared" si="1"/>
        <v>0</v>
      </c>
      <c r="J18" s="71">
        <f t="shared" si="0"/>
        <v>0</v>
      </c>
      <c r="K18" s="72">
        <f t="shared" si="2"/>
        <v>0</v>
      </c>
      <c r="L18" s="78"/>
    </row>
    <row r="19" spans="2:12" x14ac:dyDescent="0.35">
      <c r="B19" s="57">
        <v>1050200036</v>
      </c>
      <c r="C19" s="58" t="s">
        <v>29</v>
      </c>
      <c r="D19" s="8">
        <v>10</v>
      </c>
      <c r="E19" s="8">
        <v>3910</v>
      </c>
      <c r="F19" s="8">
        <v>940</v>
      </c>
      <c r="G19" s="69"/>
      <c r="H19" s="70"/>
      <c r="I19" s="71">
        <f t="shared" si="1"/>
        <v>0</v>
      </c>
      <c r="J19" s="71">
        <f t="shared" si="0"/>
        <v>0</v>
      </c>
      <c r="K19" s="72">
        <f t="shared" si="2"/>
        <v>0</v>
      </c>
      <c r="L19" s="78"/>
    </row>
    <row r="20" spans="2:12" x14ac:dyDescent="0.35">
      <c r="B20" s="57">
        <v>1050200042</v>
      </c>
      <c r="C20" s="58" t="s">
        <v>63</v>
      </c>
      <c r="D20" s="8">
        <v>42</v>
      </c>
      <c r="E20" s="8">
        <v>0</v>
      </c>
      <c r="F20" s="8">
        <v>84</v>
      </c>
      <c r="G20" s="69"/>
      <c r="H20" s="70"/>
      <c r="I20" s="71">
        <f t="shared" si="1"/>
        <v>0</v>
      </c>
      <c r="J20" s="71">
        <f t="shared" si="0"/>
        <v>0</v>
      </c>
      <c r="K20" s="72">
        <f t="shared" si="2"/>
        <v>0</v>
      </c>
      <c r="L20" s="78"/>
    </row>
    <row r="21" spans="2:12" x14ac:dyDescent="0.35">
      <c r="B21" s="57">
        <v>1050200044</v>
      </c>
      <c r="C21" s="58" t="s">
        <v>30</v>
      </c>
      <c r="D21" s="8">
        <v>15</v>
      </c>
      <c r="E21" s="8">
        <v>1065</v>
      </c>
      <c r="F21" s="59">
        <v>0</v>
      </c>
      <c r="G21" s="69"/>
      <c r="H21" s="70"/>
      <c r="I21" s="71">
        <f t="shared" si="1"/>
        <v>0</v>
      </c>
      <c r="J21" s="71">
        <f t="shared" si="0"/>
        <v>0</v>
      </c>
      <c r="K21" s="72">
        <f t="shared" si="2"/>
        <v>0</v>
      </c>
      <c r="L21" s="78"/>
    </row>
    <row r="22" spans="2:12" x14ac:dyDescent="0.35">
      <c r="B22" s="37">
        <v>1050200049</v>
      </c>
      <c r="C22" s="60" t="s">
        <v>74</v>
      </c>
      <c r="D22" s="8">
        <v>10.5</v>
      </c>
      <c r="E22" s="8">
        <v>0</v>
      </c>
      <c r="F22" s="8">
        <v>42</v>
      </c>
      <c r="G22" s="69"/>
      <c r="H22" s="70"/>
      <c r="I22" s="71">
        <f t="shared" si="1"/>
        <v>0</v>
      </c>
      <c r="J22" s="71">
        <f t="shared" si="0"/>
        <v>0</v>
      </c>
      <c r="K22" s="72">
        <f t="shared" si="2"/>
        <v>0</v>
      </c>
      <c r="L22" s="78"/>
    </row>
    <row r="23" spans="2:12" x14ac:dyDescent="0.35">
      <c r="B23" s="57">
        <v>1050200050</v>
      </c>
      <c r="C23" s="58" t="s">
        <v>64</v>
      </c>
      <c r="D23" s="8">
        <v>14</v>
      </c>
      <c r="E23" s="8">
        <v>0</v>
      </c>
      <c r="F23" s="8">
        <v>644</v>
      </c>
      <c r="G23" s="69"/>
      <c r="H23" s="70"/>
      <c r="I23" s="71">
        <f t="shared" si="1"/>
        <v>0</v>
      </c>
      <c r="J23" s="71">
        <f t="shared" si="0"/>
        <v>0</v>
      </c>
      <c r="K23" s="72">
        <f t="shared" si="2"/>
        <v>0</v>
      </c>
      <c r="L23" s="78"/>
    </row>
    <row r="24" spans="2:12" x14ac:dyDescent="0.35">
      <c r="B24" s="57">
        <v>1050200052</v>
      </c>
      <c r="C24" s="58" t="s">
        <v>31</v>
      </c>
      <c r="D24" s="8">
        <v>10.5</v>
      </c>
      <c r="E24" s="8">
        <v>4242</v>
      </c>
      <c r="F24" s="8">
        <v>3780</v>
      </c>
      <c r="G24" s="69"/>
      <c r="H24" s="70"/>
      <c r="I24" s="71">
        <f t="shared" si="1"/>
        <v>0</v>
      </c>
      <c r="J24" s="71">
        <f t="shared" si="0"/>
        <v>0</v>
      </c>
      <c r="K24" s="72">
        <f t="shared" si="2"/>
        <v>0</v>
      </c>
      <c r="L24" s="78"/>
    </row>
    <row r="25" spans="2:12" x14ac:dyDescent="0.35">
      <c r="B25" s="57">
        <v>1050200054</v>
      </c>
      <c r="C25" s="58" t="s">
        <v>32</v>
      </c>
      <c r="D25" s="8">
        <v>25</v>
      </c>
      <c r="E25" s="8">
        <v>1350</v>
      </c>
      <c r="F25" s="59">
        <v>0</v>
      </c>
      <c r="G25" s="69"/>
      <c r="H25" s="70"/>
      <c r="I25" s="71">
        <f t="shared" si="1"/>
        <v>0</v>
      </c>
      <c r="J25" s="71">
        <f t="shared" si="0"/>
        <v>0</v>
      </c>
      <c r="K25" s="72">
        <f t="shared" si="2"/>
        <v>0</v>
      </c>
      <c r="L25" s="78"/>
    </row>
    <row r="26" spans="2:12" x14ac:dyDescent="0.35">
      <c r="B26" s="57">
        <v>1050200056</v>
      </c>
      <c r="C26" s="58" t="s">
        <v>33</v>
      </c>
      <c r="D26" s="8">
        <v>10</v>
      </c>
      <c r="E26" s="8">
        <v>10920</v>
      </c>
      <c r="F26" s="59">
        <v>0</v>
      </c>
      <c r="G26" s="69"/>
      <c r="H26" s="70"/>
      <c r="I26" s="71">
        <f t="shared" si="1"/>
        <v>0</v>
      </c>
      <c r="J26" s="71">
        <f t="shared" si="0"/>
        <v>0</v>
      </c>
      <c r="K26" s="72">
        <f t="shared" si="2"/>
        <v>0</v>
      </c>
      <c r="L26" s="78"/>
    </row>
    <row r="27" spans="2:12" x14ac:dyDescent="0.35">
      <c r="B27" s="57">
        <v>1050200059</v>
      </c>
      <c r="C27" s="58" t="s">
        <v>34</v>
      </c>
      <c r="D27" s="8">
        <v>10</v>
      </c>
      <c r="E27" s="8">
        <v>210</v>
      </c>
      <c r="F27" s="59">
        <v>0</v>
      </c>
      <c r="G27" s="69"/>
      <c r="H27" s="70"/>
      <c r="I27" s="71">
        <f t="shared" si="1"/>
        <v>0</v>
      </c>
      <c r="J27" s="71">
        <f t="shared" si="0"/>
        <v>0</v>
      </c>
      <c r="K27" s="72">
        <f t="shared" si="2"/>
        <v>0</v>
      </c>
      <c r="L27" s="78"/>
    </row>
    <row r="28" spans="2:12" x14ac:dyDescent="0.35">
      <c r="B28" s="57">
        <v>1050200062</v>
      </c>
      <c r="C28" s="58" t="s">
        <v>35</v>
      </c>
      <c r="D28" s="8">
        <v>10</v>
      </c>
      <c r="E28" s="8">
        <v>20</v>
      </c>
      <c r="F28" s="59">
        <v>0</v>
      </c>
      <c r="G28" s="69"/>
      <c r="H28" s="70"/>
      <c r="I28" s="71">
        <f t="shared" si="1"/>
        <v>0</v>
      </c>
      <c r="J28" s="71">
        <f t="shared" si="0"/>
        <v>0</v>
      </c>
      <c r="K28" s="72">
        <f t="shared" si="2"/>
        <v>0</v>
      </c>
      <c r="L28" s="78"/>
    </row>
    <row r="29" spans="2:12" x14ac:dyDescent="0.35">
      <c r="B29" s="57">
        <v>1050200063</v>
      </c>
      <c r="C29" s="58" t="s">
        <v>36</v>
      </c>
      <c r="D29" s="8">
        <v>10</v>
      </c>
      <c r="E29" s="8">
        <v>8650</v>
      </c>
      <c r="F29" s="8">
        <v>5120</v>
      </c>
      <c r="G29" s="69"/>
      <c r="H29" s="70"/>
      <c r="I29" s="71">
        <f t="shared" si="1"/>
        <v>0</v>
      </c>
      <c r="J29" s="71">
        <f t="shared" si="0"/>
        <v>0</v>
      </c>
      <c r="K29" s="72">
        <f t="shared" si="2"/>
        <v>0</v>
      </c>
      <c r="L29" s="78"/>
    </row>
    <row r="30" spans="2:12" x14ac:dyDescent="0.35">
      <c r="B30" s="57">
        <v>1050200068</v>
      </c>
      <c r="C30" s="58" t="s">
        <v>65</v>
      </c>
      <c r="D30" s="8">
        <v>5</v>
      </c>
      <c r="E30" s="8">
        <v>0</v>
      </c>
      <c r="F30" s="8">
        <v>780</v>
      </c>
      <c r="G30" s="69"/>
      <c r="H30" s="70"/>
      <c r="I30" s="71">
        <f t="shared" si="1"/>
        <v>0</v>
      </c>
      <c r="J30" s="71">
        <f t="shared" si="0"/>
        <v>0</v>
      </c>
      <c r="K30" s="72">
        <f t="shared" si="2"/>
        <v>0</v>
      </c>
      <c r="L30" s="78"/>
    </row>
    <row r="31" spans="2:12" x14ac:dyDescent="0.35">
      <c r="B31" s="57">
        <v>1050200070</v>
      </c>
      <c r="C31" s="58" t="s">
        <v>37</v>
      </c>
      <c r="D31" s="8">
        <v>9</v>
      </c>
      <c r="E31" s="8">
        <v>7596</v>
      </c>
      <c r="F31" s="8">
        <v>8028</v>
      </c>
      <c r="G31" s="69"/>
      <c r="H31" s="70"/>
      <c r="I31" s="71">
        <f t="shared" si="1"/>
        <v>0</v>
      </c>
      <c r="J31" s="71">
        <f t="shared" si="0"/>
        <v>0</v>
      </c>
      <c r="K31" s="72">
        <f t="shared" si="2"/>
        <v>0</v>
      </c>
      <c r="L31" s="78"/>
    </row>
    <row r="32" spans="2:12" x14ac:dyDescent="0.35">
      <c r="B32" s="57">
        <v>1050200080</v>
      </c>
      <c r="C32" s="58" t="s">
        <v>38</v>
      </c>
      <c r="D32" s="8">
        <v>75</v>
      </c>
      <c r="E32" s="8">
        <v>10125</v>
      </c>
      <c r="F32" s="8">
        <v>8550</v>
      </c>
      <c r="G32" s="69"/>
      <c r="H32" s="70"/>
      <c r="I32" s="71">
        <f t="shared" si="1"/>
        <v>0</v>
      </c>
      <c r="J32" s="71">
        <f t="shared" si="0"/>
        <v>0</v>
      </c>
      <c r="K32" s="72">
        <f t="shared" si="2"/>
        <v>0</v>
      </c>
      <c r="L32" s="78"/>
    </row>
    <row r="33" spans="2:12" x14ac:dyDescent="0.35">
      <c r="B33" s="57">
        <v>1050200091</v>
      </c>
      <c r="C33" s="58" t="s">
        <v>39</v>
      </c>
      <c r="D33" s="8">
        <v>10</v>
      </c>
      <c r="E33" s="8">
        <v>570</v>
      </c>
      <c r="F33" s="59">
        <v>0</v>
      </c>
      <c r="G33" s="69"/>
      <c r="H33" s="70"/>
      <c r="I33" s="71">
        <f t="shared" si="1"/>
        <v>0</v>
      </c>
      <c r="J33" s="71">
        <f t="shared" si="0"/>
        <v>0</v>
      </c>
      <c r="K33" s="72">
        <f t="shared" si="2"/>
        <v>0</v>
      </c>
      <c r="L33" s="78"/>
    </row>
    <row r="34" spans="2:12" x14ac:dyDescent="0.35">
      <c r="B34" s="57">
        <v>1050200135</v>
      </c>
      <c r="C34" s="58" t="s">
        <v>40</v>
      </c>
      <c r="D34" s="8">
        <v>10</v>
      </c>
      <c r="E34" s="8">
        <v>15220</v>
      </c>
      <c r="F34" s="8">
        <v>10080</v>
      </c>
      <c r="G34" s="69"/>
      <c r="H34" s="70"/>
      <c r="I34" s="71">
        <f t="shared" si="1"/>
        <v>0</v>
      </c>
      <c r="J34" s="71">
        <f t="shared" si="0"/>
        <v>0</v>
      </c>
      <c r="K34" s="72">
        <f t="shared" si="2"/>
        <v>0</v>
      </c>
      <c r="L34" s="78"/>
    </row>
    <row r="35" spans="2:12" x14ac:dyDescent="0.35">
      <c r="B35" s="57">
        <v>1050200136</v>
      </c>
      <c r="C35" s="58" t="s">
        <v>41</v>
      </c>
      <c r="D35" s="8">
        <v>10.5</v>
      </c>
      <c r="E35" s="8">
        <v>7739</v>
      </c>
      <c r="F35" s="8">
        <v>6048</v>
      </c>
      <c r="G35" s="69"/>
      <c r="H35" s="70"/>
      <c r="I35" s="71">
        <f t="shared" si="1"/>
        <v>0</v>
      </c>
      <c r="J35" s="71">
        <f t="shared" si="0"/>
        <v>0</v>
      </c>
      <c r="K35" s="72">
        <f t="shared" si="2"/>
        <v>0</v>
      </c>
      <c r="L35" s="78"/>
    </row>
    <row r="36" spans="2:12" x14ac:dyDescent="0.35">
      <c r="B36" s="57">
        <v>1050200137</v>
      </c>
      <c r="C36" s="58" t="s">
        <v>42</v>
      </c>
      <c r="D36" s="8">
        <v>6</v>
      </c>
      <c r="E36" s="8">
        <v>450</v>
      </c>
      <c r="F36" s="8">
        <v>408</v>
      </c>
      <c r="G36" s="69"/>
      <c r="H36" s="70"/>
      <c r="I36" s="71">
        <f t="shared" si="1"/>
        <v>0</v>
      </c>
      <c r="J36" s="71">
        <f t="shared" si="0"/>
        <v>0</v>
      </c>
      <c r="K36" s="72">
        <f t="shared" si="2"/>
        <v>0</v>
      </c>
      <c r="L36" s="78"/>
    </row>
    <row r="37" spans="2:12" x14ac:dyDescent="0.35">
      <c r="B37" s="57">
        <v>1050200138</v>
      </c>
      <c r="C37" s="58" t="s">
        <v>43</v>
      </c>
      <c r="D37" s="8">
        <v>10</v>
      </c>
      <c r="E37" s="8">
        <v>1590</v>
      </c>
      <c r="F37" s="8">
        <v>980</v>
      </c>
      <c r="G37" s="69"/>
      <c r="H37" s="70"/>
      <c r="I37" s="71">
        <f t="shared" si="1"/>
        <v>0</v>
      </c>
      <c r="J37" s="71">
        <f t="shared" si="0"/>
        <v>0</v>
      </c>
      <c r="K37" s="72">
        <f t="shared" si="2"/>
        <v>0</v>
      </c>
      <c r="L37" s="78"/>
    </row>
    <row r="38" spans="2:12" x14ac:dyDescent="0.35">
      <c r="B38" s="57">
        <v>1050200141</v>
      </c>
      <c r="C38" s="58" t="s">
        <v>44</v>
      </c>
      <c r="D38" s="8">
        <v>15</v>
      </c>
      <c r="E38" s="8">
        <v>1980</v>
      </c>
      <c r="F38" s="8">
        <v>2190</v>
      </c>
      <c r="G38" s="69"/>
      <c r="H38" s="70"/>
      <c r="I38" s="71">
        <f t="shared" si="1"/>
        <v>0</v>
      </c>
      <c r="J38" s="71">
        <f t="shared" si="0"/>
        <v>0</v>
      </c>
      <c r="K38" s="72">
        <f t="shared" si="2"/>
        <v>0</v>
      </c>
      <c r="L38" s="78"/>
    </row>
    <row r="39" spans="2:12" x14ac:dyDescent="0.35">
      <c r="B39" s="57">
        <v>1050200145</v>
      </c>
      <c r="C39" s="58" t="s">
        <v>45</v>
      </c>
      <c r="D39" s="8">
        <v>18</v>
      </c>
      <c r="E39" s="8">
        <v>4626</v>
      </c>
      <c r="F39" s="8">
        <v>3456</v>
      </c>
      <c r="G39" s="69"/>
      <c r="H39" s="70"/>
      <c r="I39" s="71">
        <f t="shared" si="1"/>
        <v>0</v>
      </c>
      <c r="J39" s="71">
        <f t="shared" ref="J39:J55" si="3">I39*E39</f>
        <v>0</v>
      </c>
      <c r="K39" s="72">
        <f t="shared" si="2"/>
        <v>0</v>
      </c>
      <c r="L39" s="78"/>
    </row>
    <row r="40" spans="2:12" x14ac:dyDescent="0.35">
      <c r="B40" s="57">
        <v>1050200146</v>
      </c>
      <c r="C40" s="58" t="s">
        <v>46</v>
      </c>
      <c r="D40" s="8">
        <v>17</v>
      </c>
      <c r="E40" s="8">
        <v>2312</v>
      </c>
      <c r="F40" s="8">
        <v>1190</v>
      </c>
      <c r="G40" s="69"/>
      <c r="H40" s="70"/>
      <c r="I40" s="71">
        <f t="shared" si="1"/>
        <v>0</v>
      </c>
      <c r="J40" s="71">
        <f t="shared" si="3"/>
        <v>0</v>
      </c>
      <c r="K40" s="72">
        <f t="shared" si="2"/>
        <v>0</v>
      </c>
      <c r="L40" s="78"/>
    </row>
    <row r="41" spans="2:12" x14ac:dyDescent="0.35">
      <c r="B41" s="57">
        <v>1050200157</v>
      </c>
      <c r="C41" s="58" t="s">
        <v>47</v>
      </c>
      <c r="D41" s="8">
        <v>9</v>
      </c>
      <c r="E41" s="8">
        <v>2592</v>
      </c>
      <c r="F41" s="8">
        <v>2052</v>
      </c>
      <c r="G41" s="69"/>
      <c r="H41" s="70"/>
      <c r="I41" s="71">
        <f t="shared" si="1"/>
        <v>0</v>
      </c>
      <c r="J41" s="71">
        <f t="shared" si="3"/>
        <v>0</v>
      </c>
      <c r="K41" s="72">
        <f t="shared" si="2"/>
        <v>0</v>
      </c>
      <c r="L41" s="78"/>
    </row>
    <row r="42" spans="2:12" x14ac:dyDescent="0.35">
      <c r="B42" s="57">
        <v>1050200160</v>
      </c>
      <c r="C42" s="58" t="s">
        <v>48</v>
      </c>
      <c r="D42" s="8">
        <v>10</v>
      </c>
      <c r="E42" s="8">
        <v>1780</v>
      </c>
      <c r="F42" s="59">
        <v>0</v>
      </c>
      <c r="G42" s="69"/>
      <c r="H42" s="70"/>
      <c r="I42" s="71">
        <f t="shared" si="1"/>
        <v>0</v>
      </c>
      <c r="J42" s="71">
        <f t="shared" si="3"/>
        <v>0</v>
      </c>
      <c r="K42" s="72">
        <f t="shared" si="2"/>
        <v>0</v>
      </c>
      <c r="L42" s="78"/>
    </row>
    <row r="43" spans="2:12" x14ac:dyDescent="0.35">
      <c r="B43" s="57">
        <v>1050200162</v>
      </c>
      <c r="C43" s="58" t="s">
        <v>49</v>
      </c>
      <c r="D43" s="8">
        <v>10</v>
      </c>
      <c r="E43" s="8">
        <v>2110</v>
      </c>
      <c r="F43" s="8">
        <v>960</v>
      </c>
      <c r="G43" s="69"/>
      <c r="H43" s="70"/>
      <c r="I43" s="71">
        <f t="shared" si="1"/>
        <v>0</v>
      </c>
      <c r="J43" s="71">
        <f t="shared" si="3"/>
        <v>0</v>
      </c>
      <c r="K43" s="72">
        <f t="shared" si="2"/>
        <v>0</v>
      </c>
      <c r="L43" s="78"/>
    </row>
    <row r="44" spans="2:12" x14ac:dyDescent="0.35">
      <c r="B44" s="57">
        <v>1050200170</v>
      </c>
      <c r="C44" s="58" t="s">
        <v>50</v>
      </c>
      <c r="D44" s="8">
        <v>20</v>
      </c>
      <c r="E44" s="8">
        <v>20</v>
      </c>
      <c r="F44" s="59">
        <v>0</v>
      </c>
      <c r="G44" s="69"/>
      <c r="H44" s="70"/>
      <c r="I44" s="71">
        <f t="shared" si="1"/>
        <v>0</v>
      </c>
      <c r="J44" s="71">
        <f t="shared" si="3"/>
        <v>0</v>
      </c>
      <c r="K44" s="72">
        <f t="shared" si="2"/>
        <v>0</v>
      </c>
      <c r="L44" s="78"/>
    </row>
    <row r="45" spans="2:12" x14ac:dyDescent="0.35">
      <c r="B45" s="57">
        <v>1050300002</v>
      </c>
      <c r="C45" s="58" t="s">
        <v>51</v>
      </c>
      <c r="D45" s="8">
        <v>10</v>
      </c>
      <c r="E45" s="8">
        <v>510</v>
      </c>
      <c r="F45" s="8">
        <v>260</v>
      </c>
      <c r="G45" s="69"/>
      <c r="H45" s="70"/>
      <c r="I45" s="71">
        <f t="shared" si="1"/>
        <v>0</v>
      </c>
      <c r="J45" s="71">
        <f t="shared" si="3"/>
        <v>0</v>
      </c>
      <c r="K45" s="72">
        <f t="shared" si="2"/>
        <v>0</v>
      </c>
      <c r="L45" s="78"/>
    </row>
    <row r="46" spans="2:12" x14ac:dyDescent="0.35">
      <c r="B46" s="57">
        <v>1050300012</v>
      </c>
      <c r="C46" s="58" t="s">
        <v>66</v>
      </c>
      <c r="D46" s="8">
        <v>14</v>
      </c>
      <c r="E46" s="8">
        <v>0</v>
      </c>
      <c r="F46" s="8">
        <v>224</v>
      </c>
      <c r="G46" s="69"/>
      <c r="H46" s="70"/>
      <c r="I46" s="71">
        <f t="shared" si="1"/>
        <v>0</v>
      </c>
      <c r="J46" s="71">
        <f t="shared" si="3"/>
        <v>0</v>
      </c>
      <c r="K46" s="72">
        <f t="shared" si="2"/>
        <v>0</v>
      </c>
      <c r="L46" s="78"/>
    </row>
    <row r="47" spans="2:12" x14ac:dyDescent="0.35">
      <c r="B47" s="57">
        <v>1050300014</v>
      </c>
      <c r="C47" s="58" t="s">
        <v>52</v>
      </c>
      <c r="D47" s="8">
        <v>60</v>
      </c>
      <c r="E47" s="8">
        <v>600</v>
      </c>
      <c r="F47" s="59">
        <v>0</v>
      </c>
      <c r="G47" s="69"/>
      <c r="H47" s="70"/>
      <c r="I47" s="71">
        <f t="shared" si="1"/>
        <v>0</v>
      </c>
      <c r="J47" s="71">
        <f t="shared" si="3"/>
        <v>0</v>
      </c>
      <c r="K47" s="72">
        <f t="shared" si="2"/>
        <v>0</v>
      </c>
      <c r="L47" s="78"/>
    </row>
    <row r="48" spans="2:12" x14ac:dyDescent="0.35">
      <c r="B48" s="57">
        <v>1050300023</v>
      </c>
      <c r="C48" s="58" t="s">
        <v>67</v>
      </c>
      <c r="D48" s="8">
        <v>10</v>
      </c>
      <c r="E48" s="8">
        <v>0</v>
      </c>
      <c r="F48" s="8">
        <v>220</v>
      </c>
      <c r="G48" s="69"/>
      <c r="H48" s="70"/>
      <c r="I48" s="71">
        <f t="shared" si="1"/>
        <v>0</v>
      </c>
      <c r="J48" s="71">
        <f t="shared" si="3"/>
        <v>0</v>
      </c>
      <c r="K48" s="72">
        <f t="shared" si="2"/>
        <v>0</v>
      </c>
      <c r="L48" s="78"/>
    </row>
    <row r="49" spans="2:12" x14ac:dyDescent="0.35">
      <c r="B49" s="37">
        <v>1050400001</v>
      </c>
      <c r="C49" s="60" t="s">
        <v>75</v>
      </c>
      <c r="D49" s="8">
        <v>15</v>
      </c>
      <c r="E49" s="8">
        <v>0</v>
      </c>
      <c r="F49" s="8">
        <v>30</v>
      </c>
      <c r="G49" s="69"/>
      <c r="H49" s="70"/>
      <c r="I49" s="71">
        <f t="shared" si="1"/>
        <v>0</v>
      </c>
      <c r="J49" s="71">
        <f t="shared" si="3"/>
        <v>0</v>
      </c>
      <c r="K49" s="72">
        <f t="shared" si="2"/>
        <v>0</v>
      </c>
      <c r="L49" s="78"/>
    </row>
    <row r="50" spans="2:12" x14ac:dyDescent="0.35">
      <c r="B50" s="57">
        <v>1050400007</v>
      </c>
      <c r="C50" s="58" t="s">
        <v>76</v>
      </c>
      <c r="D50" s="8">
        <v>10</v>
      </c>
      <c r="E50" s="8">
        <v>0</v>
      </c>
      <c r="F50" s="8">
        <v>20</v>
      </c>
      <c r="G50" s="69"/>
      <c r="H50" s="70"/>
      <c r="I50" s="71">
        <f t="shared" si="1"/>
        <v>0</v>
      </c>
      <c r="J50" s="71">
        <f t="shared" si="3"/>
        <v>0</v>
      </c>
      <c r="K50" s="72">
        <f t="shared" si="2"/>
        <v>0</v>
      </c>
      <c r="L50" s="78"/>
    </row>
    <row r="51" spans="2:12" x14ac:dyDescent="0.35">
      <c r="B51" s="57">
        <v>1050600003</v>
      </c>
      <c r="C51" s="58" t="s">
        <v>53</v>
      </c>
      <c r="D51" s="8">
        <v>8.75</v>
      </c>
      <c r="E51" s="8">
        <v>105</v>
      </c>
      <c r="F51" s="9">
        <v>0</v>
      </c>
      <c r="G51" s="69"/>
      <c r="H51" s="70"/>
      <c r="I51" s="71">
        <f t="shared" si="1"/>
        <v>0</v>
      </c>
      <c r="J51" s="71">
        <f t="shared" si="3"/>
        <v>0</v>
      </c>
      <c r="K51" s="72">
        <f t="shared" si="2"/>
        <v>0</v>
      </c>
      <c r="L51" s="78"/>
    </row>
    <row r="52" spans="2:12" x14ac:dyDescent="0.35">
      <c r="B52" s="57">
        <v>1050600024</v>
      </c>
      <c r="C52" s="58" t="s">
        <v>54</v>
      </c>
      <c r="D52" s="61">
        <v>64</v>
      </c>
      <c r="E52" s="61">
        <v>4096</v>
      </c>
      <c r="F52" s="8">
        <v>256</v>
      </c>
      <c r="G52" s="69"/>
      <c r="H52" s="70"/>
      <c r="I52" s="71">
        <f t="shared" si="1"/>
        <v>0</v>
      </c>
      <c r="J52" s="71">
        <f t="shared" si="3"/>
        <v>0</v>
      </c>
      <c r="K52" s="72">
        <f t="shared" si="2"/>
        <v>0</v>
      </c>
      <c r="L52" s="78"/>
    </row>
    <row r="53" spans="2:12" x14ac:dyDescent="0.35">
      <c r="B53" s="57">
        <v>1050600026</v>
      </c>
      <c r="C53" s="58" t="s">
        <v>55</v>
      </c>
      <c r="D53" s="61">
        <v>9.75</v>
      </c>
      <c r="E53" s="61">
        <v>731</v>
      </c>
      <c r="F53" s="8">
        <v>565.5</v>
      </c>
      <c r="G53" s="69"/>
      <c r="H53" s="70"/>
      <c r="I53" s="71">
        <f t="shared" si="1"/>
        <v>0</v>
      </c>
      <c r="J53" s="71">
        <f t="shared" si="3"/>
        <v>0</v>
      </c>
      <c r="K53" s="72">
        <f t="shared" si="2"/>
        <v>0</v>
      </c>
      <c r="L53" s="78"/>
    </row>
    <row r="54" spans="2:12" x14ac:dyDescent="0.35">
      <c r="B54" s="57">
        <v>1050600031</v>
      </c>
      <c r="C54" s="58" t="s">
        <v>68</v>
      </c>
      <c r="D54" s="8">
        <v>10</v>
      </c>
      <c r="E54" s="8">
        <v>0</v>
      </c>
      <c r="F54" s="8">
        <v>180</v>
      </c>
      <c r="G54" s="69"/>
      <c r="H54" s="70"/>
      <c r="I54" s="71">
        <f t="shared" si="1"/>
        <v>0</v>
      </c>
      <c r="J54" s="71">
        <f t="shared" si="3"/>
        <v>0</v>
      </c>
      <c r="K54" s="72">
        <f t="shared" si="2"/>
        <v>0</v>
      </c>
      <c r="L54" s="78"/>
    </row>
    <row r="55" spans="2:12" ht="15" thickBot="1" x14ac:dyDescent="0.4">
      <c r="B55" s="62">
        <v>1050800010</v>
      </c>
      <c r="C55" s="63" t="s">
        <v>69</v>
      </c>
      <c r="D55" s="64">
        <v>15</v>
      </c>
      <c r="E55" s="64">
        <v>0</v>
      </c>
      <c r="F55" s="64">
        <v>120</v>
      </c>
      <c r="G55" s="73"/>
      <c r="H55" s="74"/>
      <c r="I55" s="75">
        <f t="shared" si="1"/>
        <v>0</v>
      </c>
      <c r="J55" s="75">
        <f t="shared" si="3"/>
        <v>0</v>
      </c>
      <c r="K55" s="76">
        <f t="shared" si="2"/>
        <v>0</v>
      </c>
      <c r="L55" s="79"/>
    </row>
    <row r="56" spans="2:12" ht="15" thickBot="1" x14ac:dyDescent="0.4"/>
    <row r="57" spans="2:12" ht="29.5" thickBot="1" x14ac:dyDescent="0.4">
      <c r="J57" s="29" t="s">
        <v>79</v>
      </c>
      <c r="K57" s="30" t="s">
        <v>80</v>
      </c>
    </row>
    <row r="58" spans="2:12" x14ac:dyDescent="0.35">
      <c r="G58" s="149" t="s">
        <v>56</v>
      </c>
      <c r="H58" s="150"/>
      <c r="I58" s="151"/>
      <c r="J58" s="31">
        <f>SUM(J7:J54)</f>
        <v>0</v>
      </c>
      <c r="K58" s="26">
        <f>SUM(K7:K54)</f>
        <v>0</v>
      </c>
    </row>
    <row r="59" spans="2:12" x14ac:dyDescent="0.35">
      <c r="G59" s="152" t="s">
        <v>57</v>
      </c>
      <c r="H59" s="153"/>
      <c r="I59" s="154"/>
      <c r="J59" s="32">
        <f>J58*3</f>
        <v>0</v>
      </c>
      <c r="K59" s="27">
        <f>K58*3</f>
        <v>0</v>
      </c>
    </row>
    <row r="60" spans="2:12" ht="15" thickBot="1" x14ac:dyDescent="0.4">
      <c r="G60" s="155" t="s">
        <v>58</v>
      </c>
      <c r="H60" s="156"/>
      <c r="I60" s="157"/>
      <c r="J60" s="33">
        <f>J58*5</f>
        <v>0</v>
      </c>
      <c r="K60" s="28">
        <f>K58*5</f>
        <v>0</v>
      </c>
    </row>
  </sheetData>
  <mergeCells count="10">
    <mergeCell ref="G58:I58"/>
    <mergeCell ref="G59:I59"/>
    <mergeCell ref="G60:I60"/>
    <mergeCell ref="J5:K5"/>
    <mergeCell ref="E5:F5"/>
    <mergeCell ref="B2:K2"/>
    <mergeCell ref="B4:D4"/>
    <mergeCell ref="E4:K4"/>
    <mergeCell ref="B5:D5"/>
    <mergeCell ref="G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Questionnaire</vt:lpstr>
      <vt:lpstr>Specs &amp; Breakdown</vt:lpstr>
      <vt:lpstr>Pricing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2021-04-09T17:54:57Z</dcterms:modified>
</cp:coreProperties>
</file>