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8A06E8D-6093-4243-B0F5-DF57B52E5A67}"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Bidder Overview" sheetId="12" r:id="rId2"/>
    <sheet name="References" sheetId="13" r:id="rId3"/>
    <sheet name="Questionnaire" sheetId="5" r:id="rId4"/>
    <sheet name="Specs - Pricing"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9" i="18" l="1"/>
  <c r="F206" i="18"/>
  <c r="F207" i="18"/>
  <c r="F208" i="18"/>
  <c r="G199" i="18"/>
  <c r="G183" i="18"/>
  <c r="G191" i="18"/>
  <c r="G193" i="18"/>
  <c r="F157" i="18"/>
  <c r="G128" i="18"/>
  <c r="G129" i="18"/>
  <c r="G130" i="18"/>
  <c r="G131" i="18"/>
  <c r="G132" i="18"/>
  <c r="G133" i="18"/>
  <c r="G127" i="18"/>
  <c r="G198" i="18"/>
  <c r="G192" i="18"/>
  <c r="G190" i="18"/>
  <c r="G189" i="18"/>
  <c r="G188" i="18"/>
  <c r="G197" i="18"/>
  <c r="G196" i="18"/>
  <c r="G195" i="18"/>
  <c r="G194" i="18"/>
  <c r="F156" i="18"/>
  <c r="F155" i="18"/>
  <c r="F154" i="18"/>
  <c r="F153" i="18"/>
  <c r="F152" i="18"/>
  <c r="F151" i="18"/>
  <c r="F150" i="18"/>
  <c r="F149" i="18"/>
  <c r="F148" i="18"/>
  <c r="F147" i="18"/>
  <c r="G93" i="18"/>
  <c r="G94" i="18"/>
  <c r="G179" i="18"/>
  <c r="G178" i="18"/>
  <c r="G115" i="18"/>
  <c r="G114" i="18"/>
  <c r="G113" i="18"/>
  <c r="G112" i="18"/>
  <c r="G111" i="18"/>
  <c r="G110" i="18"/>
  <c r="G121" i="18"/>
  <c r="G120" i="18"/>
  <c r="G119" i="18"/>
  <c r="G118" i="18"/>
  <c r="G117" i="18"/>
  <c r="G116" i="18"/>
  <c r="G83" i="18"/>
  <c r="G84" i="18"/>
  <c r="G85" i="18"/>
  <c r="G177" i="18"/>
  <c r="G176" i="18"/>
  <c r="G175" i="18"/>
  <c r="G166" i="18"/>
  <c r="G165" i="18"/>
  <c r="G164" i="18"/>
  <c r="G108" i="18"/>
  <c r="G107" i="18"/>
  <c r="G106" i="18"/>
  <c r="G101" i="18"/>
  <c r="G100" i="18"/>
  <c r="G99" i="18"/>
  <c r="G109" i="18"/>
  <c r="G182" i="18"/>
  <c r="G181" i="18"/>
  <c r="G180" i="18"/>
  <c r="G138" i="18"/>
  <c r="F139" i="18" s="1"/>
  <c r="G158" i="18" s="1"/>
  <c r="G168" i="18"/>
  <c r="G167" i="18"/>
  <c r="G92" i="18"/>
  <c r="G91" i="18"/>
  <c r="G86" i="18"/>
  <c r="G82" i="18"/>
  <c r="G81" i="18"/>
  <c r="G76" i="18"/>
  <c r="G75" i="18"/>
  <c r="G55" i="18"/>
  <c r="G54" i="18"/>
  <c r="G53" i="18"/>
  <c r="G52" i="18"/>
  <c r="G47" i="18"/>
  <c r="G46" i="18"/>
  <c r="G63" i="18"/>
  <c r="G62" i="18"/>
  <c r="G61" i="18"/>
  <c r="G60" i="18"/>
  <c r="G70" i="18"/>
  <c r="G69" i="18"/>
  <c r="G68" i="18"/>
  <c r="G41" i="18"/>
  <c r="G40" i="18"/>
  <c r="G39" i="18"/>
  <c r="G38" i="18"/>
  <c r="G30" i="18"/>
  <c r="G22" i="18"/>
  <c r="G14" i="18"/>
  <c r="G9" i="18"/>
  <c r="F146" i="18"/>
  <c r="F145" i="18"/>
  <c r="F144" i="18"/>
  <c r="F143" i="18"/>
  <c r="F171" i="18" l="1"/>
  <c r="G206" i="18" s="1"/>
  <c r="F185" i="18"/>
  <c r="G207" i="18" s="1"/>
  <c r="F201" i="18"/>
  <c r="G208" i="18" s="1"/>
  <c r="F49" i="18"/>
  <c r="G148" i="18" s="1"/>
  <c r="F135" i="18"/>
  <c r="G157" i="18" s="1"/>
  <c r="F78" i="18"/>
  <c r="G152" i="18" s="1"/>
  <c r="F57" i="18"/>
  <c r="G149" i="18" s="1"/>
  <c r="F43" i="18"/>
  <c r="G147" i="18" s="1"/>
  <c r="F123" i="18"/>
  <c r="G156" i="18" s="1"/>
  <c r="F103" i="18"/>
  <c r="G155" i="18" s="1"/>
  <c r="F96" i="18"/>
  <c r="G154" i="18" s="1"/>
  <c r="F88" i="18"/>
  <c r="G153" i="18" s="1"/>
  <c r="F72" i="18"/>
  <c r="G151" i="18" s="1"/>
  <c r="F65" i="18"/>
  <c r="G150" i="18" s="1"/>
  <c r="G31" i="18"/>
  <c r="G32" i="18"/>
  <c r="G33" i="18"/>
  <c r="G23" i="18"/>
  <c r="G24" i="18"/>
  <c r="G25" i="18"/>
  <c r="G15" i="18"/>
  <c r="G16" i="18"/>
  <c r="G17" i="18"/>
  <c r="G209" i="18" l="1"/>
  <c r="F19" i="18"/>
  <c r="G144" i="18" s="1"/>
  <c r="F27" i="18"/>
  <c r="G145" i="18" s="1"/>
  <c r="F35" i="18"/>
  <c r="G146" i="18" s="1"/>
  <c r="F11" i="18"/>
  <c r="G143" i="18" s="1"/>
  <c r="G159" i="18" l="1"/>
</calcChain>
</file>

<file path=xl/sharedStrings.xml><?xml version="1.0" encoding="utf-8"?>
<sst xmlns="http://schemas.openxmlformats.org/spreadsheetml/2006/main" count="458" uniqueCount="164">
  <si>
    <t>Bidder Questionnaire</t>
  </si>
  <si>
    <t>Location</t>
  </si>
  <si>
    <t>In Business Since</t>
  </si>
  <si>
    <t># of Employees</t>
  </si>
  <si>
    <t># of Clients</t>
  </si>
  <si>
    <t>Industries Served</t>
  </si>
  <si>
    <t>Company Overview</t>
  </si>
  <si>
    <t>ID</t>
  </si>
  <si>
    <t>Company Name</t>
  </si>
  <si>
    <t>Reference Contact Name, Title, &amp; Contact Information</t>
  </si>
  <si>
    <t>Bidder Overview</t>
  </si>
  <si>
    <t>Client References</t>
  </si>
  <si>
    <t>Bidder Instructions</t>
  </si>
  <si>
    <t>Tab 2 - Bidder Overview</t>
  </si>
  <si>
    <t>Please complete the following tabs as instructed in each tab:</t>
  </si>
  <si>
    <t>Tab 3 - References</t>
  </si>
  <si>
    <t>Questions</t>
  </si>
  <si>
    <t>Comments</t>
  </si>
  <si>
    <t>Reference Company Name</t>
  </si>
  <si>
    <t xml:space="preserve">Name: 
Title: 
Email: 
Phone: </t>
  </si>
  <si>
    <t>Are you able to meet the specifications provided?  
If No, please explain in Comments section.</t>
  </si>
  <si>
    <t xml:space="preserve">Do you provide any discounts, such as early payment?
If Yes, please explain in the Comments section. </t>
  </si>
  <si>
    <t>Will you accept SGC's Terms &amp; Conditions as mentioned in the RFP document?
If No, please explain in Comments section.</t>
  </si>
  <si>
    <t>Tab 4 - Questionnaire</t>
  </si>
  <si>
    <t xml:space="preserve">Are any extended warranty options available? 
If Yes, please include pricing in the Comments section. </t>
  </si>
  <si>
    <t xml:space="preserve">Is any training provided for operation of the equipment? 
If Yes, please explain in Comments section. </t>
  </si>
  <si>
    <t>Specifications</t>
  </si>
  <si>
    <t>Qty</t>
  </si>
  <si>
    <t>Natural gas</t>
  </si>
  <si>
    <t>U/M</t>
  </si>
  <si>
    <t>SET</t>
  </si>
  <si>
    <t>EACH</t>
  </si>
  <si>
    <t>Extended Cost</t>
  </si>
  <si>
    <t>Price /ea</t>
  </si>
  <si>
    <t>Price/UM</t>
  </si>
  <si>
    <t>GRAND TOTAL:</t>
  </si>
  <si>
    <t>TOTAL:</t>
  </si>
  <si>
    <t>Lead Time</t>
  </si>
  <si>
    <t>N/A</t>
  </si>
  <si>
    <t>Approximate Lead Time</t>
  </si>
  <si>
    <t>Item Description</t>
  </si>
  <si>
    <t>Price</t>
  </si>
  <si>
    <r>
      <rPr>
        <b/>
        <sz val="11"/>
        <color theme="1"/>
        <rFont val="Calibri"/>
        <family val="2"/>
        <scheme val="minor"/>
      </rPr>
      <t xml:space="preserve">INSTRUCTIONS: </t>
    </r>
    <r>
      <rPr>
        <sz val="11"/>
        <color theme="1"/>
        <rFont val="Calibri"/>
        <family val="2"/>
        <scheme val="minor"/>
      </rPr>
      <t>Bidder information should be entered into the yellow highlighted cells only.</t>
    </r>
    <r>
      <rPr>
        <b/>
        <sz val="11"/>
        <color theme="1"/>
        <rFont val="Calibri"/>
        <family val="2"/>
        <scheme val="minor"/>
      </rPr>
      <t xml:space="preserve"> </t>
    </r>
    <r>
      <rPr>
        <sz val="11"/>
        <color theme="1"/>
        <rFont val="Calibri"/>
        <family val="2"/>
        <scheme val="minor"/>
      </rPr>
      <t>Please submit a bid response based on the specifications listed. Proposals for alternate equipment with comparable specifications may be submitted separately in addition to your proposal for the equipment below. Be sure to include delivery, set-in place, lead times, and any additional warranty information with your proposal.</t>
    </r>
  </si>
  <si>
    <t xml:space="preserve">Are you able to provide Installation/Set-In Place Service for all items specified?
If No, please explain in Comments section. </t>
  </si>
  <si>
    <t>CUSTOM CHEF COUNTER</t>
  </si>
  <si>
    <t>7 year parts &amp; labor and 7 year compressor warranty (excludes maintenance items)</t>
  </si>
  <si>
    <t>115v/60/1‐ph, 5.4 amps, cord, NEMA 5‐15P</t>
  </si>
  <si>
    <t>3" Casters, in lieu of standard 6" casters</t>
  </si>
  <si>
    <t>120v/60/1‐ph, 9.0 amps, 1.1kW, 6’ cord, NEMA 5‐15P, standard</t>
  </si>
  <si>
    <t>Simple control, on/off, adjustable thermostat</t>
  </si>
  <si>
    <t>Solid door, hinged on right, standard</t>
  </si>
  <si>
    <t>120v/50/60/1‐ph, 20.0 amps, 2.4kW, 6 ft. cord, NEMA L5‐30P, standard</t>
  </si>
  <si>
    <t>Cord located on back of control box, standard</t>
  </si>
  <si>
    <t>5020849 (NS_10389496) Locking kit</t>
  </si>
  <si>
    <t>KIT</t>
  </si>
  <si>
    <t>(062X) Nozzle, swivel, 12" long, standard, stream regulator outlet, low‐lead, chrome‐plated brass, NSF (deduct cost of standard nozzle) (replaces B‐1912‐14)</t>
  </si>
  <si>
    <t>115v/60/1‐ph, 3.0 amps, with cord &amp; NEMA 5‐15P</t>
  </si>
  <si>
    <t>Casters, set of (4), 6" high, (2) with brakes, standard</t>
  </si>
  <si>
    <t>12 month extended warranty to begin at the end of std. warranty &amp; continue for 12 additional months (net)</t>
  </si>
  <si>
    <t>Five (5) year limited compressor warranty standard</t>
  </si>
  <si>
    <t>1 years parts &amp; labor standard</t>
  </si>
  <si>
    <r>
      <rPr>
        <b/>
        <sz val="11"/>
        <color theme="1"/>
        <rFont val="Calibri"/>
        <family val="2"/>
        <scheme val="minor"/>
      </rPr>
      <t>CUSTOM CHEF COUNTER</t>
    </r>
    <r>
      <rPr>
        <sz val="11"/>
        <color theme="1"/>
        <rFont val="Calibri"/>
        <family val="2"/>
        <scheme val="minor"/>
      </rPr>
      <t xml:space="preserve">
Approximately 36’ x 48”, 14 gage type 304 SS top, 18 gage type 304 SS understructure, 16” plate cabinet waitress side, adjustable feet, integral sink bowl, cutout and mount drop in\roll in units, front apron for controls, (2) trash chutes, (4) quad receptacles mounted into plate cabinets, (4) wire chases from counter to overshelf as needed. Cutout\mount adjacent soup station into counter, supply and install control panel for soup station.
Installation (set in place, level, weld, and polish all joints)
Exclusions:
All Electrical and Computer lines</t>
    </r>
  </si>
  <si>
    <r>
      <rPr>
        <b/>
        <sz val="11"/>
        <color theme="1"/>
        <rFont val="Calibri"/>
        <family val="2"/>
        <scheme val="minor"/>
      </rPr>
      <t>SANDWICH / SALAD PREP REFRIGERATOR
Victory Refrigeration Model No. VSPD60HC‐16‐4</t>
    </r>
    <r>
      <rPr>
        <sz val="11"/>
        <color theme="1"/>
        <rFont val="Calibri"/>
        <family val="2"/>
        <scheme val="minor"/>
      </rPr>
      <t xml:space="preserve">
</t>
    </r>
    <r>
      <rPr>
        <sz val="11"/>
        <color theme="1"/>
        <rFont val="Calibri"/>
        <family val="2"/>
        <scheme val="minor"/>
      </rPr>
      <t>UltraSpec™ Series Sandwich Prep Table, Powered by V‐Core™, two‐section, 60"W, self‐contained, 16.0 cubic feet capacity, (4) drawers (upper drawer accommodates (2) 4" deep pans &amp; lower drawer accommodates (2) 6" deep pans ‐ not included), stainless top with opening for (16)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1/3 HP, cULus, UL EPH Classified, UL‐Sanitation</t>
    </r>
  </si>
  <si>
    <r>
      <t xml:space="preserve">SANDWICH / SALAD PREP REFRIGERATOR
Victory Refrigeration Model No. VSPD72HC‐18‐6
</t>
    </r>
    <r>
      <rPr>
        <sz val="11"/>
        <color theme="1"/>
        <rFont val="Calibri"/>
        <family val="2"/>
        <scheme val="minor"/>
      </rPr>
      <t>UltraSpec™ Series Sandwich Prep Table, Powered by V‐Core™, three‐section, 72"W, self‐contained, 20.0 cubic feet capacity, (6) drawers (upper drawer accommodates (2) 4" deep pans &amp; lower drawer accommodates (2) 6" deep pans ‐ not included), stainless top with opening for (18)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1/3 HP, cULus, UL EPH Classified, UL‐Sanitation</t>
    </r>
  </si>
  <si>
    <r>
      <t xml:space="preserve">HEATED LOW TEMP HOLDING CABINET
Alto‐Shaam Model No. 750‐S
</t>
    </r>
    <r>
      <rPr>
        <sz val="11"/>
        <color theme="1"/>
        <rFont val="Calibri"/>
        <family val="2"/>
        <scheme val="minor"/>
      </rPr>
      <t>Halo Heat® Low Temp Holding Cabinet, on/off simple controller with adjustable thermostat, indicator light, capacity (10) 12" x 20" pans, (2) chrome plated side racks, (3) wire shelves, stainless steel exterior, 2‐1/2" casters; 2 rigid, 2 swivel with brakes, EcoSmart®, cULus, UL EPH ANSI/NSF 4, CE, IPX3, TUV‐NORD, EAC, N11942, ENERGY STAR®</t>
    </r>
  </si>
  <si>
    <r>
      <t xml:space="preserve">HOT FOOD WELL UNIT, DROP-IN, ELECTRIC 
Alto‐Shaam Model No. 400‐HWI/D4
</t>
    </r>
    <r>
      <rPr>
        <sz val="11"/>
        <color theme="1"/>
        <rFont val="Calibri"/>
        <family val="2"/>
        <scheme val="minor"/>
      </rPr>
      <t>Halo Heat® Hot Food Well Unit, Drop‐In, Electric, (4) 12" x 20" full fullsize pan capacity (pans NOT included), 4‐3/8" deep well, holds 4" deep pans, (4) individual adjustable thermostatic controllers, stainless steel construction, EcoSmart®, cULus, UL EPH Classified, CE, IPX3, TUV NORD</t>
    </r>
  </si>
  <si>
    <r>
      <rPr>
        <b/>
        <sz val="11"/>
        <color theme="1"/>
        <rFont val="Calibri"/>
        <family val="2"/>
        <scheme val="minor"/>
      </rPr>
      <t xml:space="preserve">DECK MOUNT FAUCET
T&amp;S Brass Model No. B‐0220‐LN‐WH4
</t>
    </r>
    <r>
      <rPr>
        <sz val="11"/>
        <color theme="1"/>
        <rFont val="Calibri"/>
        <family val="2"/>
        <scheme val="minor"/>
      </rPr>
      <t>Mixing Faucet, double, deck mount, 8" adjustable center, less nozzle, quarter‐turn Eterna cartridges with spring checks, 4" wrist action handles with color coded indexes, 1/2" NPT female inlets, polished chrome‐plated brass body, low lead content, ADA Compliant</t>
    </r>
  </si>
  <si>
    <r>
      <rPr>
        <b/>
        <sz val="11"/>
        <color theme="1"/>
        <rFont val="Calibri"/>
        <family val="2"/>
        <scheme val="minor"/>
      </rPr>
      <t>UNDERCOUNTER REFRIGERATOR
Victory Refrigeration Model No. VURD60HC‐4</t>
    </r>
    <r>
      <rPr>
        <sz val="11"/>
        <color theme="1"/>
        <rFont val="Calibri"/>
        <family val="2"/>
        <scheme val="minor"/>
      </rPr>
      <t xml:space="preserve">
Undercounter Refrigerator, Powered by V‐Core™, two‐section, 60"W, rear mounted self‐contained refrigeration, 17.1 cubic feet capacity, (4) drawers with telescoping slides &amp; locking mechanism (accommodates 4" or 6" deep pans ‐ not included), full electronic control, 1/2" thick stainless steel top, stainless steel front &amp; sides, aluminum interior, Santoprene gaskets with 2 year warranty, R290 Hydrocarbon refrigerant, 1/4 HP, UL‐Sanitation, cULus, UL EPH Classified</t>
    </r>
  </si>
  <si>
    <r>
      <rPr>
        <b/>
        <sz val="11"/>
        <color theme="1"/>
        <rFont val="Calibri"/>
        <family val="2"/>
        <scheme val="minor"/>
      </rPr>
      <t xml:space="preserve">HEATED LOW TEMP HOLDING CABINET
Alto‐Shaam Model No. 750‐S
</t>
    </r>
    <r>
      <rPr>
        <sz val="11"/>
        <color theme="1"/>
        <rFont val="Calibri"/>
        <family val="2"/>
        <scheme val="minor"/>
      </rPr>
      <t>Halo Heat® Low Temp Holding Cabinet, on/off simple controller with adjustable thermostat, indicator light, capacity (10) 12" x 20" pans, (2) chrome plated side racks, (3) wire shelves, stainless steel exterior, 2‐1/2" casters; 2 rigid, 2 swivel with brakes, EcoSmart®, cULus, UL EPH ANSI/NSF 4, CE, IPX3, TUV‐NORD, EAC, N11942, ENERGY STAR®</t>
    </r>
  </si>
  <si>
    <r>
      <rPr>
        <b/>
        <sz val="11"/>
        <color theme="1"/>
        <rFont val="Calibri"/>
        <family val="2"/>
        <scheme val="minor"/>
      </rPr>
      <t xml:space="preserve">COLD FOOD WELL UNIT, DROP-IN, REFRIGERATED
Alto‐Shaam Model No. 100‐CW
</t>
    </r>
    <r>
      <rPr>
        <sz val="11"/>
        <color theme="1"/>
        <rFont val="Calibri"/>
        <family val="2"/>
        <scheme val="minor"/>
      </rPr>
      <t>Coldwell Drop‐in Refrigerated Cold Display Unit, self‐contained, utilizing R‐290 refrigerant, mounted on corrosion resistant framework, suspended below unit body, includes expansion valve, thermostatic control, sliding shroud, dual air movement louver, and (2) pan divider bars for side support, (1) 12" x 20" fullsize pan capacity (pan NOT included), 6‐1/4" deep well, holds 6" deep pan, 1/4 hp, 600 watts, 115v/60/1, 5.0 amps, 9' cord, NEMA 5‐15P, cULus, NSF</t>
    </r>
  </si>
  <si>
    <r>
      <rPr>
        <b/>
        <sz val="11"/>
        <color theme="1"/>
        <rFont val="Calibri"/>
        <family val="2"/>
        <scheme val="minor"/>
      </rPr>
      <t>FRENCH FRY WARMER
Merco Model No. MCG1827NNN</t>
    </r>
    <r>
      <rPr>
        <sz val="11"/>
        <color theme="1"/>
        <rFont val="Calibri"/>
        <family val="2"/>
        <scheme val="minor"/>
      </rPr>
      <t xml:space="preserve">
CrispyMax™ Crisp &amp; Ready Serving Station, countertop, double lane, low profile, heated Therma‐Lock™ convective airflow, on/off switch, LED indicator, removable food tray &amp; crumb tray, includes (1) divider, stainless steel construction, cULus, UL EPH Classified, Made in USA</t>
    </r>
  </si>
  <si>
    <r>
      <rPr>
        <b/>
        <sz val="11"/>
        <color theme="1"/>
        <rFont val="Calibri"/>
        <family val="2"/>
        <scheme val="minor"/>
      </rPr>
      <t xml:space="preserve">HEAT LAMP
Hatco Model No. GRA‐48D3
</t>
    </r>
    <r>
      <rPr>
        <sz val="11"/>
        <color theme="1"/>
        <rFont val="Calibri"/>
        <family val="2"/>
        <scheme val="minor"/>
      </rPr>
      <t>Glo‐Ray® Infrared Strip Heater, 48" W, standard wattage, tubular metal heater rod, double heater rod housing 3" spacing, aluminum construction, 1600 watts, NSF, cULus, Made in USA</t>
    </r>
  </si>
  <si>
    <t>One year on‐site parts &amp; labor warranty, plus one additional year parts only warranty on all Glo‐Ray metal sheathed elements</t>
  </si>
  <si>
    <t>208v/60/1‐ph</t>
  </si>
  <si>
    <t>RMB‐3B (NS_10116750) Remote Control Enclosure, (1) infinite switch, (for 208 volt only)</t>
  </si>
  <si>
    <t>STANDARD Clear Anodized Aluminum housing, standard</t>
  </si>
  <si>
    <t>STANDARD Clear Anodized Aluminum housing, finish, standard</t>
  </si>
  <si>
    <r>
      <rPr>
        <b/>
        <sz val="11"/>
        <color theme="1"/>
        <rFont val="Calibri"/>
        <family val="2"/>
        <scheme val="minor"/>
      </rPr>
      <t xml:space="preserve">HOT FOOD WELL UNIT, DROP‐IN, ELECTRIC
Alto‐Shaam Model No. 100‐HW/D443
</t>
    </r>
    <r>
      <rPr>
        <sz val="11"/>
        <color theme="1"/>
        <rFont val="Calibri"/>
        <family val="2"/>
        <scheme val="minor"/>
      </rPr>
      <t>Halo Heat® Hot Food Well Unit, Drop‐In, Electric, (1) 12" x 20" fullsize pan &amp; (1) 12" x 6" third‐size pan capacity (pans NOT included), 4‐3/8" deep well, hold 4" deep pans, adjustable thermostatic controller, stainless steel construction, EcoSmart®, cULus, UL EPH Classified, CE, IPX3, TUV NORD</t>
    </r>
  </si>
  <si>
    <t>120v/50/60/1‐ph, 6.8 amps, 0.8kW, 6 ft. cord, NEMA 5‐15P, standard</t>
  </si>
  <si>
    <t>5020849 Locking kit</t>
  </si>
  <si>
    <r>
      <rPr>
        <b/>
        <sz val="11"/>
        <color theme="1"/>
        <rFont val="Calibri"/>
        <family val="2"/>
        <scheme val="minor"/>
      </rPr>
      <t xml:space="preserve">HOT FOOD WELL UNIT, DROP‐IN, ELECTRIC
Alto‐Shaam Model No. 1100‐RW
</t>
    </r>
    <r>
      <rPr>
        <sz val="11"/>
        <color theme="1"/>
        <rFont val="Calibri"/>
        <family val="2"/>
        <scheme val="minor"/>
      </rPr>
      <t>Halo Heat® Hot Food Round (Soup) Well, Drop‐In, Electric, 11 quart capacity, adjustable thermostatic controller, stainless steel construction, EcoSmart®, cULus, UL EPH ANSI/NSF 4</t>
    </r>
  </si>
  <si>
    <t>120v/50/60/1‐ph, 4.2 amps, .5kW, 6' cord, NEMA 5‐15P (90° plug), standard</t>
  </si>
  <si>
    <r>
      <rPr>
        <b/>
        <sz val="11"/>
        <color theme="1"/>
        <rFont val="Calibri"/>
        <family val="2"/>
        <scheme val="minor"/>
      </rPr>
      <t xml:space="preserve">FRYER BATTERY, GAS
Pitco Frialator (Middleby) Model No. SG14RS‐3FD
</t>
    </r>
    <r>
      <rPr>
        <sz val="11"/>
        <color theme="1"/>
        <rFont val="Calibri"/>
        <family val="2"/>
        <scheme val="minor"/>
      </rPr>
      <t>Solstice™ Prepackaged Fryer System with Solstice™ Filter Drawer System, High Power, gas, (3) 50 lb. oil capacity full tanks, millivolt control, stainless steel tank, front &amp; sides, under‐fryer drawer filtration, total 366,000 BTU (‐FFF), NSF, CE, CSA Flame, CSA Star, AuGA</t>
    </r>
  </si>
  <si>
    <t>1 year parts and labor warranty from the date of installation up to a maximum of 15 months from the date of manufacture, standard</t>
  </si>
  <si>
    <t>Startup program, for first serial number</t>
  </si>
  <si>
    <t>Startup program, for each additional serial number at same location</t>
  </si>
  <si>
    <t>Millivolt Thermostat, standard</t>
  </si>
  <si>
    <t>115v/60/1‐ph, 7.0 amps</t>
  </si>
  <si>
    <t>BNB‐SG14 (NS_10024335) Solstice™ Bread &amp; Batter Cabinet, with BNB dump station, fryer match design, approximately 15‐5/8" wide, includes 4‐5/8" recessed pan and screen, standard finish, stainless steel front, sides &amp; door, for prepackage system SG 14 gas fryers, NSF</t>
  </si>
  <si>
    <t>1st Position location for Bread &amp; Batter dump station (BFFF)</t>
  </si>
  <si>
    <t>Casters, 9", adjustable swivel, 1/2 set</t>
  </si>
  <si>
    <t>P6072145 Basket, (2) oblong/twin size, 13‐1/2" x 6‐1/2" x 5‐3/4" deep, long handle, regular mesh (shipped std (n/c) with models "T" SG14, SG14R, SSH55, SE14, SE14X, SE14B, SG14T, 35+, 45+, fryer batteries shipped with (1) per fryer</t>
  </si>
  <si>
    <t>(PP10613) Filter Paper, envelope, heavy duty, 18‐1/2" x 20‐1/2", 100 per pack</t>
  </si>
  <si>
    <t>Filter heater</t>
  </si>
  <si>
    <t>Filter flush hose, each</t>
  </si>
  <si>
    <t>B3901504 Casters, 9" adjustable swivel non‐lock rear &amp; lock front casters, for battery of (3) Solstice gas and electric fryers, batteries and retherms</t>
  </si>
  <si>
    <t>B8003109 Gas Connector Hose, 1‐1/4" connection, 48" long, with quick disconnect couplings, restraining device &amp; thermal shut‐off, for multiple units 575,000 BTU</t>
  </si>
  <si>
    <t>PACK</t>
  </si>
  <si>
    <t>7 year compressor warranty, 7 years parts warranty, 7 year labor warranty, standard</t>
  </si>
  <si>
    <t>Self‐contained refrigeration standard</t>
  </si>
  <si>
    <t>Left door hinged left, right door hinged right standard</t>
  </si>
  <si>
    <t>4" stem castors, standard (adds 5" to OA height)</t>
  </si>
  <si>
    <t>SH‐20‐10 20" Griddle Shelf</t>
  </si>
  <si>
    <t>PH‐16 1/6 Size Pan Holder</t>
  </si>
  <si>
    <t>PH‐13 1/3 Size Pan Holder</t>
  </si>
  <si>
    <t>MSG‐1 REVA Sidebar</t>
  </si>
  <si>
    <t>Package Contains ‐ Backsplash Extender ‐ Grill Sidebar ‐ Grill Shelf Accessory (X2) ‐ Pan Holder Accessory 1/6 ‐ Pan Holder Accessory 1/3</t>
  </si>
  <si>
    <t>Package Contains ‐ Backsplash Extender ‐ Grill Shelf Accessory (X2) ‐ Pan Holder Accessory 1/6 (X2)</t>
  </si>
  <si>
    <t>Package Contains ‐ Backsplash Extender ‐ Grill Shelf Accessory ‐ Pan Holder Accessory 1/6 ‐ Pan Holder Accessory 1/3‐ Pan Holder Accessory</t>
  </si>
  <si>
    <r>
      <rPr>
        <b/>
        <sz val="11"/>
        <color theme="1"/>
        <rFont val="Calibri"/>
        <family val="2"/>
        <scheme val="minor"/>
      </rPr>
      <t xml:space="preserve">BACKSPLASH EXTENDER </t>
    </r>
    <r>
      <rPr>
        <sz val="11"/>
        <color theme="1"/>
        <rFont val="Calibri"/>
        <family val="2"/>
        <scheme val="minor"/>
      </rPr>
      <t>Grill Advantage Model No. SG‐60</t>
    </r>
  </si>
  <si>
    <r>
      <rPr>
        <b/>
        <sz val="11"/>
        <color theme="1"/>
        <rFont val="Calibri"/>
        <family val="2"/>
        <scheme val="minor"/>
      </rPr>
      <t xml:space="preserve">REACH‐IN FREEZER </t>
    </r>
    <r>
      <rPr>
        <sz val="11"/>
        <color theme="1"/>
        <rFont val="Calibri"/>
        <family val="2"/>
        <scheme val="minor"/>
      </rPr>
      <t>True Mfg. ‐ General Foodservice Model No. (T‐49F‐HC)</t>
    </r>
  </si>
  <si>
    <r>
      <rPr>
        <b/>
        <sz val="11"/>
        <color theme="1"/>
        <rFont val="Calibri"/>
        <family val="2"/>
        <scheme val="minor"/>
      </rPr>
      <t xml:space="preserve">FRYER BATTERY, GAS </t>
    </r>
    <r>
      <rPr>
        <sz val="11"/>
        <color theme="1"/>
        <rFont val="Calibri"/>
        <family val="2"/>
        <scheme val="minor"/>
      </rPr>
      <t>Pitco Frialator (Middleby) Model No. SG14RS‐3FD</t>
    </r>
  </si>
  <si>
    <r>
      <rPr>
        <b/>
        <sz val="11"/>
        <color theme="1"/>
        <rFont val="Calibri"/>
        <family val="2"/>
        <scheme val="minor"/>
      </rPr>
      <t xml:space="preserve">HOT FOOD WELL UNIT, DROP‐IN, ELECTRIC </t>
    </r>
    <r>
      <rPr>
        <sz val="11"/>
        <color theme="1"/>
        <rFont val="Calibri"/>
        <family val="2"/>
        <scheme val="minor"/>
      </rPr>
      <t>Alto‐Shaam Model No. 1100‐RW</t>
    </r>
  </si>
  <si>
    <r>
      <rPr>
        <b/>
        <sz val="11"/>
        <color theme="1"/>
        <rFont val="Calibri"/>
        <family val="2"/>
        <scheme val="minor"/>
      </rPr>
      <t xml:space="preserve">HOT FOOD WELL UNIT, DROP‐IN, ELECTRIC </t>
    </r>
    <r>
      <rPr>
        <sz val="11"/>
        <color theme="1"/>
        <rFont val="Calibri"/>
        <family val="2"/>
        <scheme val="minor"/>
      </rPr>
      <t>Alto‐Shaam Model No. 100‐HW/D443</t>
    </r>
  </si>
  <si>
    <r>
      <rPr>
        <b/>
        <sz val="11"/>
        <color theme="1"/>
        <rFont val="Calibri"/>
        <family val="2"/>
        <scheme val="minor"/>
      </rPr>
      <t xml:space="preserve">HEAT LAMP </t>
    </r>
    <r>
      <rPr>
        <sz val="11"/>
        <color theme="1"/>
        <rFont val="Calibri"/>
        <family val="2"/>
        <scheme val="minor"/>
      </rPr>
      <t>Hatco Model No. GRA‐48D3</t>
    </r>
  </si>
  <si>
    <r>
      <rPr>
        <b/>
        <sz val="11"/>
        <color theme="1"/>
        <rFont val="Calibri"/>
        <family val="2"/>
        <scheme val="minor"/>
      </rPr>
      <t xml:space="preserve">FRENCH FRY WARMER </t>
    </r>
    <r>
      <rPr>
        <sz val="11"/>
        <color theme="1"/>
        <rFont val="Calibri"/>
        <family val="2"/>
        <scheme val="minor"/>
      </rPr>
      <t>Merco Model No. MCG1827NNN</t>
    </r>
  </si>
  <si>
    <r>
      <rPr>
        <b/>
        <sz val="11"/>
        <color theme="1"/>
        <rFont val="Calibri"/>
        <family val="2"/>
        <scheme val="minor"/>
      </rPr>
      <t xml:space="preserve">COLD FOOD WELL UNIT, DROP-IN, REFRIGERATED </t>
    </r>
    <r>
      <rPr>
        <sz val="11"/>
        <color theme="1"/>
        <rFont val="Calibri"/>
        <family val="2"/>
        <scheme val="minor"/>
      </rPr>
      <t>Alto‐Shaam Model No. 100‐CW</t>
    </r>
  </si>
  <si>
    <r>
      <rPr>
        <b/>
        <sz val="11"/>
        <color theme="1"/>
        <rFont val="Calibri"/>
        <family val="2"/>
        <scheme val="minor"/>
      </rPr>
      <t xml:space="preserve">HEATED LOW TEMP HOLDING CABINET </t>
    </r>
    <r>
      <rPr>
        <sz val="11"/>
        <color theme="1"/>
        <rFont val="Calibri"/>
        <family val="2"/>
        <scheme val="minor"/>
      </rPr>
      <t>Alto‐Shaam Model No. 750‐S</t>
    </r>
  </si>
  <si>
    <r>
      <rPr>
        <b/>
        <sz val="11"/>
        <color theme="1"/>
        <rFont val="Calibri"/>
        <family val="2"/>
        <scheme val="minor"/>
      </rPr>
      <t xml:space="preserve">UNDERCOUNTER REFRIGERATOR </t>
    </r>
    <r>
      <rPr>
        <sz val="11"/>
        <color theme="1"/>
        <rFont val="Calibri"/>
        <family val="2"/>
        <scheme val="minor"/>
      </rPr>
      <t>Victory Refrigeration Model No. VURD60HC‐4</t>
    </r>
  </si>
  <si>
    <r>
      <rPr>
        <b/>
        <sz val="11"/>
        <color theme="1"/>
        <rFont val="Calibri"/>
        <family val="2"/>
        <scheme val="minor"/>
      </rPr>
      <t xml:space="preserve">DECK MOUNT FAUCET </t>
    </r>
    <r>
      <rPr>
        <sz val="11"/>
        <color theme="1"/>
        <rFont val="Calibri"/>
        <family val="2"/>
        <scheme val="minor"/>
      </rPr>
      <t>T&amp;S Brass Model No. B‐0220‐LN‐WH4</t>
    </r>
  </si>
  <si>
    <r>
      <rPr>
        <b/>
        <sz val="11"/>
        <color theme="1"/>
        <rFont val="Calibri"/>
        <family val="2"/>
        <scheme val="minor"/>
      </rPr>
      <t xml:space="preserve">HOT FOOD WELL UNIT, DROP-IN, ELECTRIC </t>
    </r>
    <r>
      <rPr>
        <sz val="11"/>
        <color theme="1"/>
        <rFont val="Calibri"/>
        <family val="2"/>
        <scheme val="minor"/>
      </rPr>
      <t>Alto‐Shaam Model No. 400‐HWI/D4</t>
    </r>
  </si>
  <si>
    <r>
      <rPr>
        <b/>
        <sz val="11"/>
        <color theme="1"/>
        <rFont val="Calibri"/>
        <family val="2"/>
        <scheme val="minor"/>
      </rPr>
      <t xml:space="preserve">SANDWICH / SALAD PREP REFRIGERATOR </t>
    </r>
    <r>
      <rPr>
        <sz val="11"/>
        <color theme="1"/>
        <rFont val="Calibri"/>
        <family val="2"/>
        <scheme val="minor"/>
      </rPr>
      <t>Victory Refrigeration Model No. VSPD72HC‐18‐6</t>
    </r>
  </si>
  <si>
    <r>
      <rPr>
        <b/>
        <sz val="11"/>
        <color theme="1"/>
        <rFont val="Calibri"/>
        <family val="2"/>
        <scheme val="minor"/>
      </rPr>
      <t xml:space="preserve">SANDWICH / SALAD PREP REFRIGERATOR </t>
    </r>
    <r>
      <rPr>
        <sz val="11"/>
        <color theme="1"/>
        <rFont val="Calibri"/>
        <family val="2"/>
        <scheme val="minor"/>
      </rPr>
      <t>Victory Refrigeration Model No. VSPD60HC‐16‐4</t>
    </r>
  </si>
  <si>
    <r>
      <rPr>
        <b/>
        <sz val="11"/>
        <color theme="1"/>
        <rFont val="Calibri"/>
        <family val="2"/>
        <scheme val="minor"/>
      </rPr>
      <t xml:space="preserve">PLASTIC SHELVING
Cambro Model No. EXSK2442S1480
</t>
    </r>
    <r>
      <rPr>
        <sz val="11"/>
        <color theme="1"/>
        <rFont val="Calibri"/>
        <family val="2"/>
        <scheme val="minor"/>
      </rPr>
      <t>Camshelving® Elements XTRA Universal Shelf Kit, 24"W x 42"L, withstands temperature from ‐36°F (‐38°C) to 190°F (88°C), includes: solid shelf plates for 1 shelf with Camguard® antimicrobial protection, (2) traverses &amp; (1) bag of 4 dovetails (2 left, 2 right), speckled gray, NSF listed components, Made in USA</t>
    </r>
  </si>
  <si>
    <r>
      <rPr>
        <b/>
        <sz val="11"/>
        <color theme="1"/>
        <rFont val="Calibri"/>
        <family val="2"/>
        <scheme val="minor"/>
      </rPr>
      <t xml:space="preserve">POST
Cambro Model No. EXPK2464480
</t>
    </r>
    <r>
      <rPr>
        <sz val="11"/>
        <color theme="1"/>
        <rFont val="Calibri"/>
        <family val="2"/>
        <scheme val="minor"/>
      </rPr>
      <t>Camshelving® Elements XTRA Post Kit, 24‐1/2"W x 64‐3/8"H, withstands temperature from ‐36°F (‐38°C) to 190°F (88°C), includes: (2) non‐corrosive composite stationary posts with leveling feet installed, (1) reinforced polypropylene top post connector, (1) reinforced polypropylene bottom post connector, (4) reinforced nylon wedges in a bag &amp; instructions, 2 post kits are required for one Camshelving Elements XTRA unit &amp; 1 for add‐on unit, speckled gray, Made in USA, NSF</t>
    </r>
  </si>
  <si>
    <t>Lifetime warranty against corrosion and rust</t>
  </si>
  <si>
    <r>
      <rPr>
        <b/>
        <sz val="11"/>
        <color theme="1"/>
        <rFont val="Calibri"/>
        <family val="2"/>
        <scheme val="minor"/>
      </rPr>
      <t xml:space="preserve">PLASTIC SHELVING
Cambro Model No. EXSK2442V4480
</t>
    </r>
    <r>
      <rPr>
        <sz val="11"/>
        <color theme="1"/>
        <rFont val="Calibri"/>
        <family val="2"/>
        <scheme val="minor"/>
      </rPr>
      <t>Camshelving® Elements XTRA Universal Shelf Kit, 24"W x 42"L, withstands temperature from ‐36°F (‐38°C) to 190°F (88°C), includes vented shelf plates for 4 shelves with Camguard® antimicrobial protection, (8) traverses &amp; (4) bags of 8 dovetails (16 each A &amp; B), speckled gray, NSF listed components, Made in USA</t>
    </r>
  </si>
  <si>
    <r>
      <rPr>
        <b/>
        <sz val="11"/>
        <color theme="1"/>
        <rFont val="Calibri"/>
        <family val="2"/>
        <scheme val="minor"/>
      </rPr>
      <t xml:space="preserve">DUNNAGE RACK, PARTS &amp; ACCESSORIES
Cambro Model No. CSDS24H6480
</t>
    </r>
    <r>
      <rPr>
        <sz val="11"/>
        <color theme="1"/>
        <rFont val="Calibri"/>
        <family val="2"/>
        <scheme val="minor"/>
      </rPr>
      <t>Camshelving® Dunnage Stand Support, fits Premium, original Elements AND Elements XTRA Series Shelving, 24"W x 6‐1/2"H, recommended for units 54" or longer with weight loads over 600 lbs., speckled gray, NSF listed components, Made in USA</t>
    </r>
  </si>
  <si>
    <r>
      <rPr>
        <b/>
        <sz val="11"/>
        <color theme="1"/>
        <rFont val="Calibri"/>
        <family val="2"/>
        <scheme val="minor"/>
      </rPr>
      <t xml:space="preserve">SHELVING ACCESSORIES
Cambro Model No. EXCC5480
</t>
    </r>
    <r>
      <rPr>
        <sz val="11"/>
        <color theme="1"/>
        <rFont val="Calibri"/>
        <family val="2"/>
        <scheme val="minor"/>
      </rPr>
      <t>Camshelving® Elements XTRA Corner Connector Set, speckled gray (5) sets of left &amp; right</t>
    </r>
  </si>
  <si>
    <r>
      <rPr>
        <b/>
        <sz val="11"/>
        <color theme="1"/>
        <rFont val="Calibri"/>
        <family val="2"/>
        <scheme val="minor"/>
      </rPr>
      <t xml:space="preserve">PLASTIC SHELVING UNIT
Cambro Model No. EXA244872VS4480
</t>
    </r>
    <r>
      <rPr>
        <sz val="11"/>
        <color theme="1"/>
        <rFont val="Calibri"/>
        <family val="2"/>
        <scheme val="minor"/>
      </rPr>
      <t>Camshelving® Elements XTRA Stationary Add‐On Unit, 24"W x 48"L x 72"H, 4‐tier, withstands temperature from ‐36°F (‐38°C) to 190°F (88°C), includes: (3) vented and (1) solid reinforced polypropylene shelf plates with Camguard® antimicrobial protection, (2) composite posts with leveling feet installed, preassembled post connectors &amp; wedges, (8) Universal Traverses &amp; (4) bags of 4 dovetails (8 left, 8 right), speckled gray, 800 lbs. capacity per shelf /2,400 lbs. max capacity, Made in USA, NSF</t>
    </r>
  </si>
  <si>
    <r>
      <rPr>
        <b/>
        <sz val="11"/>
        <color theme="1"/>
        <rFont val="Calibri"/>
        <family val="2"/>
        <scheme val="minor"/>
      </rPr>
      <t xml:space="preserve">PLASTIC SHELVING UNIT
Cambro Model No. EXA246072VS4480
</t>
    </r>
    <r>
      <rPr>
        <sz val="11"/>
        <color theme="1"/>
        <rFont val="Calibri"/>
        <family val="2"/>
        <scheme val="minor"/>
      </rPr>
      <t>Camshelving® Elements XTRA Stationary Add‐On Unit, 24"W x 60"L x 72"H, 4‐tier, withstands temperature from ‐36°F (‐38°C) to 190°F (88°C), includes: (3) vented and (1) solid reinforced polypropylene shelf plates with Camguard® antimicrobial protection, (2) composite posts with leveling feet installed, preassembled post connectors &amp; wedges, (8) Universal Traverses &amp; (4) bags of 4 dovetails (8 left, 8 right), 800 lbs. capacity per shelf/2,400 lbs. max capacity, speckled gray, Made in USA, NSF</t>
    </r>
  </si>
  <si>
    <r>
      <rPr>
        <b/>
        <sz val="11"/>
        <color theme="1"/>
        <rFont val="Calibri"/>
        <family val="2"/>
        <scheme val="minor"/>
      </rPr>
      <t xml:space="preserve">PLASTIC SHELVING UNIT
Cambro Model No. EXU245472VS4480
</t>
    </r>
    <r>
      <rPr>
        <sz val="11"/>
        <color theme="1"/>
        <rFont val="Calibri"/>
        <family val="2"/>
        <scheme val="minor"/>
      </rPr>
      <t>Camshelving® Elements XTRA Stationary Starter Unit, 24"W x 54"L x 72"H, 4‐tier, withstands temperature from ‐36°F (‐38°C) to 190°F (88°C), includes: (3) vented and (1) solid reinforced polypropylene shelf plates with Camguard® antimicrobial protection, (4) composite posts with leveling feet installed, pre‐assembled post connectors &amp; wedges, (8) Universal Traverses &amp; (4) bags of 4 dovetails (8 left, 8 right), 800 lbs. capacity per shelf /2,400 lbs. max capacity, speckled gray, Made in USA, NSF</t>
    </r>
  </si>
  <si>
    <r>
      <rPr>
        <b/>
        <sz val="11"/>
        <color theme="1"/>
        <rFont val="Calibri"/>
        <family val="2"/>
        <scheme val="minor"/>
      </rPr>
      <t xml:space="preserve">PLASTIC SHELVING UNIT
Cambro Model No. EXU246072VS4480
</t>
    </r>
    <r>
      <rPr>
        <sz val="11"/>
        <color theme="1"/>
        <rFont val="Calibri"/>
        <family val="2"/>
        <scheme val="minor"/>
      </rPr>
      <t>Camshelving® Elements XTRA Stationary Starter Unit, 24"W x 60"L x 72"H, 4‐tier, withstands temperature from ‐36°F (‐38°C) to 190°F (88°C), includes: (3) vented and (1) solid reinforced polypropylene shelf plates with Camguard® antimicrobial protection, (4) composite posts with leveling feet installed, pre‐assembled post connectors &amp; wedges, (8) Universal Traverses &amp; (4) bags of 4 dovetails (8 left, 8 right), 800 lbs. capacity per shelf /2,400 lbs. max capacity, speckled gray, Made in USA, NSF</t>
    </r>
  </si>
  <si>
    <r>
      <rPr>
        <b/>
        <sz val="11"/>
        <color theme="1"/>
        <rFont val="Calibri"/>
        <family val="2"/>
        <scheme val="minor"/>
      </rPr>
      <t xml:space="preserve">ESPRESSO CAPPUCCINO MACHINE
Schaerer USA Model No. COFFEE ART PLUS | TOUCH SCREEN
</t>
    </r>
    <r>
      <rPr>
        <sz val="11"/>
        <color theme="1"/>
        <rFont val="Calibri"/>
        <family val="2"/>
        <scheme val="minor"/>
      </rPr>
      <t>(040381‐00090EUS) Coffee Art Plus (Touch Screen) Espresso Machine, super‐automatic, 70‐80 beverages per hour (16 oz.), dual boilers, Finesteam® technology auto foam steam wand, built in auto temperature sensor &amp; automatic shut‐off, heats up to 32 oz. (1 liter) per min., tampering &amp; shot dispensing, up to 64 programmable options, touch screen, automatic grinding, dual integrated grinders/hoppers, 5 minute cleaning cycle, drain line required, NEMA L6‐30R, 30 amps, (actual max load: 24 amp), 208v/60/1‐ph, ANSI / NSF‐4, ANSI / NSF‐372 and UL‐197, ETLListed, cETLus</t>
    </r>
  </si>
  <si>
    <t>1 year parts and labor warranty, includes 1 customer care visit, standard</t>
  </si>
  <si>
    <t>9611998041 Installation 2‐Step</t>
  </si>
  <si>
    <t>9611998042 Startup and Calibration 2‐Step</t>
  </si>
  <si>
    <t>SEB WATER FILTER HEAD | 9610000123 SEB PRO Water Filter Head</t>
  </si>
  <si>
    <t>SEB EXCHANGE CARTRIDGE | 9610000112 SEB PRO Exchange Cartridge Espresso</t>
  </si>
  <si>
    <t>9610000116 Cleaning Tablets Coffee Pure Blue Label</t>
  </si>
  <si>
    <r>
      <rPr>
        <b/>
        <sz val="11"/>
        <color theme="1"/>
        <rFont val="Calibri"/>
        <family val="2"/>
        <scheme val="minor"/>
      </rPr>
      <t>ESPRESSO CAPPUCCINO MACHINE</t>
    </r>
    <r>
      <rPr>
        <sz val="11"/>
        <color theme="1"/>
        <rFont val="Calibri"/>
        <family val="2"/>
        <scheme val="minor"/>
      </rPr>
      <t xml:space="preserve"> Schaerer USA Model No. COFFEE ART PLUS | TOUCH SCREEN</t>
    </r>
  </si>
  <si>
    <t>Are there any additional fees or surcharges not included in the pricing proposal tab?
If yes, please explain in Comments section.</t>
  </si>
  <si>
    <t>DELIVERY / SET-IN PLACE / INSTALL</t>
  </si>
  <si>
    <r>
      <rPr>
        <b/>
        <sz val="11"/>
        <color theme="1"/>
        <rFont val="Calibri"/>
        <family val="2"/>
        <scheme val="minor"/>
      </rPr>
      <t>DELIVERY / SET-IN PLACE</t>
    </r>
    <r>
      <rPr>
        <sz val="11"/>
        <color theme="1"/>
        <rFont val="Calibri"/>
        <family val="2"/>
        <scheme val="minor"/>
      </rPr>
      <t xml:space="preserve">
Deliver, unbox, assemble, set-in place, install</t>
    </r>
  </si>
  <si>
    <t>PRICING PROPOSAL SUMMARY - BASE BID</t>
  </si>
  <si>
    <t>ALTERNATES:  THE FOLLOWING ITEMS MAY OR MAY NOT BE ADDED TO THE BASE BID SCOPE OF WORK:</t>
  </si>
  <si>
    <t>A1</t>
  </si>
  <si>
    <t>A2</t>
  </si>
  <si>
    <t>A3</t>
  </si>
  <si>
    <t>CAMBRO PLASTIC SHELVING &amp; ASSOCIATED WORK</t>
  </si>
  <si>
    <t>PRICING PROPOSAL SUMMARY - ALTERNATES</t>
  </si>
  <si>
    <r>
      <rPr>
        <b/>
        <sz val="11"/>
        <color theme="1"/>
        <rFont val="Calibri"/>
        <family val="2"/>
        <scheme val="minor"/>
      </rPr>
      <t xml:space="preserve">ALTERNATE #1 - REACH‐IN FREEZER
True Mfg. ‐ General Foodservice Model No. (T‐49F‐HC)
</t>
    </r>
    <r>
      <rPr>
        <sz val="11"/>
        <color theme="1"/>
        <rFont val="Calibri"/>
        <family val="2"/>
        <scheme val="minor"/>
      </rPr>
      <t>Freezer, reach‐in, two‐section, ‐10°F, (2) stainless steel doors, (6) PVC coated adjustable wire shelves, interior lighting, stainless steel front, aluminum sides, aluminum interior with stainless steel floor, 4" castors, R290 Hydrocarbon refrigerant, 1 HP, 115v/60/1‐ph, 9.6 amps, NEMA 5‐15P, Made in USA, cULus, UL EPH Classified, ENERGY STAR®</t>
    </r>
  </si>
  <si>
    <t>ALTERNATE #3 - CAMBRO SHELVING &amp; ASSPOCIATED WORK - Specifications</t>
  </si>
  <si>
    <r>
      <rPr>
        <b/>
        <sz val="11"/>
        <color theme="1"/>
        <rFont val="Calibri"/>
        <family val="2"/>
        <scheme val="minor"/>
      </rPr>
      <t xml:space="preserve"> BACKSPLASH EXTENDER
Grill Advantage Model No. SG‐60
</t>
    </r>
    <r>
      <rPr>
        <sz val="11"/>
        <color theme="1"/>
        <rFont val="Calibri"/>
        <family val="2"/>
        <scheme val="minor"/>
      </rPr>
      <t>60" Bascksplash Guard Extender</t>
    </r>
  </si>
  <si>
    <t>ALTERNATE #2 -BACKSPLASH EXTENDER Specifications</t>
  </si>
  <si>
    <t>ALTERNATE #1 - REACH-IN FREEZER Specifications</t>
  </si>
  <si>
    <t xml:space="preserve">Tab 5 - Pricing Proposal </t>
  </si>
  <si>
    <r>
      <rPr>
        <b/>
        <sz val="11"/>
        <color theme="1"/>
        <rFont val="Calibri"/>
        <family val="2"/>
        <scheme val="minor"/>
      </rPr>
      <t>NOTE:</t>
    </r>
    <r>
      <rPr>
        <sz val="11"/>
        <color theme="1"/>
        <rFont val="Calibri"/>
        <family val="2"/>
        <scheme val="minor"/>
      </rPr>
      <t xml:space="preserve"> Bidders are responsible to field verify all dimensions and existing conditions prior to submitting a proposal. </t>
    </r>
  </si>
  <si>
    <t xml:space="preserve">Is any After-Sales Support provided? 
If Yes, please explain in the Comments section. </t>
  </si>
  <si>
    <t xml:space="preserve">What is your delivery and installation timeline once a PO is received? </t>
  </si>
  <si>
    <t>Specs - Pricing</t>
  </si>
  <si>
    <r>
      <t xml:space="preserve">INSTRUCTIONS:  </t>
    </r>
    <r>
      <rPr>
        <sz val="11"/>
        <color theme="1"/>
        <rFont val="Calibri"/>
        <family val="2"/>
        <scheme val="minor"/>
      </rPr>
      <t xml:space="preserve">Please enter your feedback, as needed or required, in the COMMENTS column below. Please provide as much detail as possible. </t>
    </r>
  </si>
  <si>
    <r>
      <t xml:space="preserve">INSTRUCTIONS:  </t>
    </r>
    <r>
      <rPr>
        <sz val="11"/>
        <color theme="1"/>
        <rFont val="Calibri"/>
        <family val="2"/>
        <scheme val="minor"/>
      </rPr>
      <t>To the extent they are available, please include three client references for services similar to those requested in this RFP. Wherever possible, include casino and casino-resort clients.</t>
    </r>
  </si>
  <si>
    <r>
      <t xml:space="preserve">INSTRUCTIONS:  </t>
    </r>
    <r>
      <rPr>
        <sz val="11"/>
        <color theme="1"/>
        <rFont val="Calibri"/>
        <family val="2"/>
        <scheme val="minor"/>
      </rPr>
      <t xml:space="preserve">Please supply the requested information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</si>
</sst>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sz val="16"/>
      <color theme="1"/>
      <name val="Calibri"/>
      <family val="2"/>
      <scheme val="minor"/>
    </font>
    <font>
      <sz val="16"/>
      <name val="Calibri"/>
      <family val="2"/>
    </font>
    <font>
      <sz val="11"/>
      <name val="Calibri"/>
      <family val="2"/>
    </font>
    <font>
      <sz val="8"/>
      <name val="Calibri"/>
      <family val="2"/>
      <scheme val="minor"/>
    </font>
    <font>
      <sz val="11"/>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6" fillId="0" borderId="0" applyFont="0" applyFill="0" applyBorder="0" applyAlignment="0" applyProtection="0"/>
  </cellStyleXfs>
  <cellXfs count="105">
    <xf numFmtId="0" fontId="0" fillId="0" borderId="0" xfId="0"/>
    <xf numFmtId="0" fontId="1" fillId="0" borderId="0" xfId="0" applyFont="1" applyAlignment="1">
      <alignment horizontal="center"/>
    </xf>
    <xf numFmtId="0" fontId="0" fillId="0" borderId="0" xfId="0" applyAlignment="1">
      <alignment horizontal="center"/>
    </xf>
    <xf numFmtId="0" fontId="0" fillId="0" borderId="1" xfId="0" applyBorder="1"/>
    <xf numFmtId="0" fontId="0" fillId="0" borderId="0" xfId="0" applyFont="1"/>
    <xf numFmtId="0" fontId="0" fillId="0" borderId="0" xfId="0" applyFont="1" applyAlignment="1">
      <alignment wrapText="1"/>
    </xf>
    <xf numFmtId="0" fontId="0" fillId="0" borderId="0" xfId="0" applyFont="1" applyAlignment="1">
      <alignment horizontal="left" vertical="top" wrapText="1"/>
    </xf>
    <xf numFmtId="0" fontId="0" fillId="2" borderId="1" xfId="0" applyFont="1" applyFill="1" applyBorder="1" applyAlignment="1">
      <alignment horizontal="center" vertical="center"/>
    </xf>
    <xf numFmtId="0" fontId="1" fillId="0" borderId="0" xfId="0" applyFont="1" applyBorder="1" applyAlignment="1">
      <alignment horizontal="left"/>
    </xf>
    <xf numFmtId="0" fontId="0" fillId="0" borderId="1" xfId="0" applyFont="1" applyFill="1" applyBorder="1" applyAlignment="1">
      <alignment horizontal="left" vertical="top" wrapText="1"/>
    </xf>
    <xf numFmtId="0" fontId="0" fillId="0" borderId="1" xfId="0" applyFill="1" applyBorder="1" applyAlignment="1">
      <alignment horizontal="center" vertical="center" wrapText="1"/>
    </xf>
    <xf numFmtId="0" fontId="0" fillId="0" borderId="1" xfId="0" applyFill="1" applyBorder="1"/>
    <xf numFmtId="0" fontId="0" fillId="0" borderId="1" xfId="0" applyFill="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0" borderId="2" xfId="0" applyBorder="1" applyAlignment="1">
      <alignment horizontal="left" vertical="center" wrapText="1"/>
    </xf>
    <xf numFmtId="0" fontId="0" fillId="0" borderId="1" xfId="0" applyFont="1" applyFill="1" applyBorder="1" applyAlignment="1">
      <alignment horizontal="left" vertical="center" wrapText="1"/>
    </xf>
    <xf numFmtId="0" fontId="0" fillId="0" borderId="0" xfId="0" applyAlignment="1">
      <alignment horizontal="justify" vertical="center"/>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44" fontId="0" fillId="2" borderId="1" xfId="1" applyFont="1" applyFill="1" applyBorder="1" applyAlignment="1">
      <alignment horizontal="center" vertical="center" wrapText="1"/>
    </xf>
    <xf numFmtId="44" fontId="0" fillId="0" borderId="0" xfId="1" applyFont="1"/>
    <xf numFmtId="44" fontId="0" fillId="0" borderId="1" xfId="0" applyNumberFormat="1" applyBorder="1" applyAlignment="1">
      <alignment horizontal="center" vertical="center"/>
    </xf>
    <xf numFmtId="0" fontId="0" fillId="0" borderId="1" xfId="0" applyBorder="1" applyAlignment="1">
      <alignment horizontal="left" vertical="center"/>
    </xf>
    <xf numFmtId="44" fontId="0" fillId="0" borderId="1" xfId="0" applyNumberFormat="1" applyFill="1" applyBorder="1"/>
    <xf numFmtId="44" fontId="0" fillId="4" borderId="1" xfId="1" applyFont="1" applyFill="1" applyBorder="1" applyAlignment="1">
      <alignment horizontal="center" vertical="center"/>
    </xf>
    <xf numFmtId="0" fontId="0" fillId="0" borderId="0" xfId="0" applyFill="1"/>
    <xf numFmtId="0" fontId="0" fillId="0"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Border="1"/>
    <xf numFmtId="0" fontId="0" fillId="0" borderId="0" xfId="0" applyBorder="1" applyAlignment="1">
      <alignment horizontal="center" vertical="center"/>
    </xf>
    <xf numFmtId="44" fontId="0" fillId="0" borderId="0" xfId="1" applyFont="1" applyBorder="1"/>
    <xf numFmtId="0" fontId="0" fillId="4" borderId="1" xfId="0" applyFill="1" applyBorder="1" applyAlignment="1">
      <alignment horizontal="left" vertical="center" wrapText="1"/>
    </xf>
    <xf numFmtId="0" fontId="1" fillId="4" borderId="1" xfId="0" applyFont="1" applyFill="1" applyBorder="1" applyAlignment="1">
      <alignment horizontal="left"/>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center"/>
    </xf>
    <xf numFmtId="0" fontId="0" fillId="4" borderId="1" xfId="0" applyFill="1" applyBorder="1" applyAlignment="1">
      <alignment horizontal="left" vertical="center" wrapText="1"/>
    </xf>
    <xf numFmtId="0" fontId="1" fillId="0" borderId="1" xfId="0" applyFont="1" applyBorder="1" applyAlignment="1">
      <alignment horizontal="left" vertical="center" wrapText="1"/>
    </xf>
    <xf numFmtId="44" fontId="0" fillId="0" borderId="1" xfId="1" applyFont="1" applyBorder="1" applyAlignment="1">
      <alignment horizontal="center" vertical="center"/>
    </xf>
    <xf numFmtId="44" fontId="1" fillId="5" borderId="1" xfId="0" applyNumberFormat="1" applyFont="1" applyFill="1" applyBorder="1" applyAlignment="1">
      <alignment horizontal="center" vertical="center"/>
    </xf>
    <xf numFmtId="0" fontId="0" fillId="4" borderId="1" xfId="0" applyFill="1" applyBorder="1" applyAlignment="1">
      <alignment wrapText="1"/>
    </xf>
    <xf numFmtId="44" fontId="6" fillId="2" borderId="1" xfId="1"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44" fontId="1" fillId="2" borderId="1" xfId="1" applyFont="1" applyFill="1" applyBorder="1" applyAlignment="1">
      <alignment horizontal="center" vertical="center" wrapText="1"/>
    </xf>
    <xf numFmtId="0" fontId="1" fillId="0" borderId="0" xfId="0" applyFont="1"/>
    <xf numFmtId="0" fontId="0" fillId="0" borderId="0" xfId="0" applyFill="1" applyBorder="1"/>
    <xf numFmtId="0" fontId="0" fillId="0" borderId="0" xfId="0" applyFill="1" applyBorder="1" applyAlignment="1">
      <alignment horizontal="left" wrapText="1"/>
    </xf>
    <xf numFmtId="0" fontId="1" fillId="4" borderId="1" xfId="0" applyFont="1" applyFill="1" applyBorder="1" applyAlignment="1">
      <alignment horizontal="left" vertical="top" wrapText="1"/>
    </xf>
    <xf numFmtId="0" fontId="2" fillId="3" borderId="1" xfId="0" applyFont="1" applyFill="1" applyBorder="1" applyAlignment="1">
      <alignment horizontal="center"/>
    </xf>
    <xf numFmtId="0" fontId="1"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 fillId="6" borderId="1" xfId="0" applyFont="1" applyFill="1" applyBorder="1" applyAlignment="1">
      <alignment horizontal="left" vertical="center"/>
    </xf>
    <xf numFmtId="0" fontId="0" fillId="0" borderId="4" xfId="0" applyFill="1" applyBorder="1" applyAlignment="1">
      <alignment horizontal="center"/>
    </xf>
    <xf numFmtId="0" fontId="0" fillId="0" borderId="5" xfId="0" applyFill="1" applyBorder="1" applyAlignment="1">
      <alignment horizontal="center"/>
    </xf>
    <xf numFmtId="0" fontId="1"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0" fillId="4" borderId="1" xfId="0" applyFont="1" applyFill="1" applyBorder="1" applyAlignment="1">
      <alignment horizontal="center" vertical="center"/>
    </xf>
    <xf numFmtId="0" fontId="1" fillId="2" borderId="1" xfId="0" applyFont="1" applyFill="1" applyBorder="1" applyAlignment="1">
      <alignment horizontal="right" vertical="center"/>
    </xf>
    <xf numFmtId="44" fontId="1" fillId="2"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2" borderId="4" xfId="0" applyFont="1" applyFill="1" applyBorder="1" applyAlignment="1">
      <alignment horizontal="right" vertical="center"/>
    </xf>
    <xf numFmtId="0" fontId="1" fillId="2" borderId="3" xfId="0" applyFont="1" applyFill="1" applyBorder="1" applyAlignment="1">
      <alignment horizontal="right" vertical="center"/>
    </xf>
    <xf numFmtId="0" fontId="1" fillId="2" borderId="5" xfId="0" applyFont="1" applyFill="1" applyBorder="1" applyAlignment="1">
      <alignment horizontal="right" vertical="center"/>
    </xf>
    <xf numFmtId="44" fontId="1" fillId="2" borderId="4" xfId="0" applyNumberFormat="1" applyFont="1" applyFill="1" applyBorder="1" applyAlignment="1">
      <alignment horizontal="center" vertical="center"/>
    </xf>
    <xf numFmtId="44" fontId="1" fillId="2" borderId="5" xfId="0" applyNumberFormat="1" applyFont="1" applyFill="1" applyBorder="1" applyAlignment="1">
      <alignment horizontal="center" vertical="center"/>
    </xf>
    <xf numFmtId="0" fontId="0" fillId="4" borderId="1" xfId="0" applyFill="1" applyBorder="1" applyAlignment="1">
      <alignment horizontal="left" wrapText="1"/>
    </xf>
    <xf numFmtId="0" fontId="0" fillId="2" borderId="1"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4" borderId="1" xfId="0" applyFill="1" applyBorder="1" applyAlignment="1">
      <alignment horizontal="left" vertical="top" wrapText="1"/>
    </xf>
    <xf numFmtId="0" fontId="0" fillId="0" borderId="4"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1" fillId="5" borderId="1" xfId="0" applyFont="1" applyFill="1" applyBorder="1" applyAlignment="1">
      <alignment horizontal="right" vertical="center"/>
    </xf>
    <xf numFmtId="0" fontId="7" fillId="5" borderId="1"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5" xfId="0" applyFont="1" applyFill="1" applyBorder="1" applyAlignment="1">
      <alignment horizontal="center" vertical="center"/>
    </xf>
    <xf numFmtId="0" fontId="1" fillId="6" borderId="4" xfId="0" applyFont="1" applyFill="1" applyBorder="1" applyAlignment="1">
      <alignment horizontal="right" vertical="center"/>
    </xf>
    <xf numFmtId="0" fontId="1" fillId="6" borderId="3" xfId="0" applyFont="1" applyFill="1" applyBorder="1" applyAlignment="1">
      <alignment horizontal="right" vertical="center"/>
    </xf>
    <xf numFmtId="0" fontId="1" fillId="6" borderId="5" xfId="0" applyFont="1" applyFill="1" applyBorder="1" applyAlignment="1">
      <alignment horizontal="right" vertical="center"/>
    </xf>
    <xf numFmtId="44" fontId="1" fillId="6" borderId="1"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9"/>
  <sheetViews>
    <sheetView tabSelected="1" zoomScaleNormal="100" workbookViewId="0">
      <selection activeCell="B4" sqref="B4"/>
    </sheetView>
  </sheetViews>
  <sheetFormatPr defaultRowHeight="15" x14ac:dyDescent="0.25"/>
  <cols>
    <col min="1" max="1" width="2.7109375" customWidth="1"/>
    <col min="2" max="2" width="56" bestFit="1" customWidth="1"/>
    <col min="3" max="7" width="8.7109375" style="2"/>
    <col min="8" max="8" width="8.7109375" style="1"/>
    <col min="9" max="11" width="8.7109375" style="2"/>
    <col min="12" max="12" width="8.7109375" style="1"/>
  </cols>
  <sheetData>
    <row r="2" spans="2:2" ht="21" x14ac:dyDescent="0.35">
      <c r="B2" s="42" t="s">
        <v>12</v>
      </c>
    </row>
    <row r="4" spans="2:2" x14ac:dyDescent="0.25">
      <c r="B4" s="39" t="s">
        <v>14</v>
      </c>
    </row>
    <row r="5" spans="2:2" x14ac:dyDescent="0.25">
      <c r="B5" s="8"/>
    </row>
    <row r="6" spans="2:2" x14ac:dyDescent="0.25">
      <c r="B6" s="3" t="s">
        <v>13</v>
      </c>
    </row>
    <row r="7" spans="2:2" x14ac:dyDescent="0.25">
      <c r="B7" s="3" t="s">
        <v>15</v>
      </c>
    </row>
    <row r="8" spans="2:2" x14ac:dyDescent="0.25">
      <c r="B8" s="3" t="s">
        <v>23</v>
      </c>
    </row>
    <row r="9" spans="2:2" x14ac:dyDescent="0.25">
      <c r="B9" s="11" t="s">
        <v>156</v>
      </c>
    </row>
  </sheetData>
  <sortState xmlns:xlrd2="http://schemas.microsoft.com/office/spreadsheetml/2017/richdata2" ref="B4:M356">
    <sortCondition ref="B4:B356"/>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2"/>
  <sheetViews>
    <sheetView zoomScaleNormal="100" workbookViewId="0">
      <selection activeCell="B4" sqref="B4:D4"/>
    </sheetView>
  </sheetViews>
  <sheetFormatPr defaultRowHeight="15" x14ac:dyDescent="0.25"/>
  <cols>
    <col min="1" max="1" width="2.7109375" customWidth="1"/>
    <col min="2" max="2" width="2" bestFit="1" customWidth="1"/>
    <col min="3" max="3" width="18.5703125" bestFit="1" customWidth="1"/>
    <col min="4" max="4" width="62.7109375" customWidth="1"/>
  </cols>
  <sheetData>
    <row r="2" spans="2:4" ht="21" x14ac:dyDescent="0.35">
      <c r="B2" s="58" t="s">
        <v>10</v>
      </c>
      <c r="C2" s="58"/>
      <c r="D2" s="58"/>
    </row>
    <row r="4" spans="2:4" x14ac:dyDescent="0.25">
      <c r="B4" s="57" t="s">
        <v>163</v>
      </c>
      <c r="C4" s="57"/>
      <c r="D4" s="57"/>
    </row>
    <row r="6" spans="2:4" x14ac:dyDescent="0.25">
      <c r="B6" s="13">
        <v>1</v>
      </c>
      <c r="C6" s="14" t="s">
        <v>8</v>
      </c>
      <c r="D6" s="12"/>
    </row>
    <row r="7" spans="2:4" x14ac:dyDescent="0.25">
      <c r="B7" s="13">
        <v>2</v>
      </c>
      <c r="C7" s="14" t="s">
        <v>1</v>
      </c>
      <c r="D7" s="12"/>
    </row>
    <row r="8" spans="2:4" x14ac:dyDescent="0.25">
      <c r="B8" s="13">
        <v>3</v>
      </c>
      <c r="C8" s="14" t="s">
        <v>2</v>
      </c>
      <c r="D8" s="12"/>
    </row>
    <row r="9" spans="2:4" x14ac:dyDescent="0.25">
      <c r="B9" s="13">
        <v>4</v>
      </c>
      <c r="C9" s="14" t="s">
        <v>3</v>
      </c>
      <c r="D9" s="12"/>
    </row>
    <row r="10" spans="2:4" x14ac:dyDescent="0.25">
      <c r="B10" s="13">
        <v>5</v>
      </c>
      <c r="C10" s="14" t="s">
        <v>4</v>
      </c>
      <c r="D10" s="12"/>
    </row>
    <row r="11" spans="2:4" x14ac:dyDescent="0.25">
      <c r="B11" s="13">
        <v>6</v>
      </c>
      <c r="C11" s="14" t="s">
        <v>5</v>
      </c>
      <c r="D11" s="12"/>
    </row>
    <row r="12" spans="2:4" x14ac:dyDescent="0.25">
      <c r="B12" s="13">
        <v>7</v>
      </c>
      <c r="C12" s="14" t="s">
        <v>6</v>
      </c>
      <c r="D12" s="12"/>
    </row>
  </sheetData>
  <mergeCells count="2">
    <mergeCell ref="B4:D4"/>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9"/>
  <sheetViews>
    <sheetView zoomScaleNormal="100" workbookViewId="0">
      <selection activeCell="B4" sqref="B4:D4"/>
    </sheetView>
  </sheetViews>
  <sheetFormatPr defaultRowHeight="15" x14ac:dyDescent="0.25"/>
  <cols>
    <col min="1" max="1" width="2.7109375" customWidth="1"/>
    <col min="2" max="2" width="3" bestFit="1" customWidth="1"/>
    <col min="3" max="3" width="25" bestFit="1" customWidth="1"/>
    <col min="4" max="4" width="55.85546875" customWidth="1"/>
  </cols>
  <sheetData>
    <row r="2" spans="2:4" ht="21" x14ac:dyDescent="0.25">
      <c r="B2" s="60" t="s">
        <v>11</v>
      </c>
      <c r="C2" s="60"/>
      <c r="D2" s="60"/>
    </row>
    <row r="4" spans="2:4" ht="45" customHeight="1" x14ac:dyDescent="0.25">
      <c r="B4" s="59" t="s">
        <v>162</v>
      </c>
      <c r="C4" s="59"/>
      <c r="D4" s="59"/>
    </row>
    <row r="6" spans="2:4" ht="24" customHeight="1" x14ac:dyDescent="0.25">
      <c r="B6" s="41" t="s">
        <v>7</v>
      </c>
      <c r="C6" s="41" t="s">
        <v>18</v>
      </c>
      <c r="D6" s="41" t="s">
        <v>9</v>
      </c>
    </row>
    <row r="7" spans="2:4" ht="60" x14ac:dyDescent="0.25">
      <c r="B7" s="15">
        <v>1</v>
      </c>
      <c r="C7" s="10"/>
      <c r="D7" s="12" t="s">
        <v>19</v>
      </c>
    </row>
    <row r="8" spans="2:4" ht="60" x14ac:dyDescent="0.25">
      <c r="B8" s="15">
        <v>2</v>
      </c>
      <c r="C8" s="10"/>
      <c r="D8" s="12" t="s">
        <v>19</v>
      </c>
    </row>
    <row r="9" spans="2:4" ht="60" x14ac:dyDescent="0.25">
      <c r="B9" s="15">
        <v>3</v>
      </c>
      <c r="C9" s="10"/>
      <c r="D9" s="12" t="s">
        <v>19</v>
      </c>
    </row>
  </sheetData>
  <mergeCells count="2">
    <mergeCell ref="B4:D4"/>
    <mergeCell ref="B2:D2"/>
  </mergeCells>
  <pageMargins left="0.7" right="0.7" top="0.75" bottom="0.75" header="0.3" footer="0.3"/>
  <pageSetup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7"/>
  <sheetViews>
    <sheetView zoomScaleNormal="100" workbookViewId="0">
      <selection activeCell="B4" sqref="B4:D4"/>
    </sheetView>
  </sheetViews>
  <sheetFormatPr defaultColWidth="8.85546875" defaultRowHeight="15" x14ac:dyDescent="0.25"/>
  <cols>
    <col min="1" max="1" width="2.7109375" style="4" customWidth="1"/>
    <col min="2" max="2" width="3.7109375" style="4" customWidth="1"/>
    <col min="3" max="3" width="53.140625" style="5" customWidth="1"/>
    <col min="4" max="4" width="70.7109375" style="4" customWidth="1"/>
    <col min="5" max="16384" width="8.85546875" style="4"/>
  </cols>
  <sheetData>
    <row r="2" spans="2:7" ht="21" x14ac:dyDescent="0.25">
      <c r="B2" s="61" t="s">
        <v>0</v>
      </c>
      <c r="C2" s="61"/>
      <c r="D2" s="61"/>
    </row>
    <row r="3" spans="2:7" x14ac:dyDescent="0.25">
      <c r="D3" s="6"/>
    </row>
    <row r="4" spans="2:7" ht="30" customHeight="1" x14ac:dyDescent="0.25">
      <c r="B4" s="57" t="s">
        <v>161</v>
      </c>
      <c r="C4" s="57"/>
      <c r="D4" s="57"/>
      <c r="F4" s="5"/>
      <c r="G4" s="6"/>
    </row>
    <row r="6" spans="2:7" x14ac:dyDescent="0.25">
      <c r="B6" s="62" t="s">
        <v>16</v>
      </c>
      <c r="C6" s="62"/>
      <c r="D6" s="40" t="s">
        <v>17</v>
      </c>
    </row>
    <row r="7" spans="2:7" ht="30" x14ac:dyDescent="0.25">
      <c r="B7" s="7">
        <v>1</v>
      </c>
      <c r="C7" s="16" t="s">
        <v>20</v>
      </c>
      <c r="D7" s="9"/>
    </row>
    <row r="8" spans="2:7" ht="30" x14ac:dyDescent="0.25">
      <c r="B8" s="7">
        <v>2</v>
      </c>
      <c r="C8" s="20" t="s">
        <v>25</v>
      </c>
      <c r="D8" s="9"/>
    </row>
    <row r="9" spans="2:7" ht="30" x14ac:dyDescent="0.25">
      <c r="B9" s="7">
        <v>3</v>
      </c>
      <c r="C9" s="19" t="s">
        <v>24</v>
      </c>
      <c r="D9" s="9"/>
    </row>
    <row r="10" spans="2:7" ht="30" x14ac:dyDescent="0.25">
      <c r="B10" s="7">
        <v>4</v>
      </c>
      <c r="C10" s="19" t="s">
        <v>158</v>
      </c>
      <c r="D10" s="9"/>
    </row>
    <row r="11" spans="2:7" ht="45" x14ac:dyDescent="0.25">
      <c r="B11" s="7">
        <v>5</v>
      </c>
      <c r="C11" s="19" t="s">
        <v>43</v>
      </c>
      <c r="D11" s="9"/>
    </row>
    <row r="12" spans="2:7" ht="30" x14ac:dyDescent="0.25">
      <c r="B12" s="7">
        <v>6</v>
      </c>
      <c r="C12" s="19" t="s">
        <v>159</v>
      </c>
      <c r="D12" s="9"/>
    </row>
    <row r="13" spans="2:7" ht="45" x14ac:dyDescent="0.25">
      <c r="B13" s="7">
        <v>7</v>
      </c>
      <c r="C13" s="14" t="s">
        <v>141</v>
      </c>
      <c r="D13" s="9"/>
    </row>
    <row r="14" spans="2:7" ht="30" x14ac:dyDescent="0.25">
      <c r="B14" s="7">
        <v>8</v>
      </c>
      <c r="C14" s="17" t="s">
        <v>21</v>
      </c>
      <c r="D14" s="9"/>
    </row>
    <row r="15" spans="2:7" ht="45" x14ac:dyDescent="0.25">
      <c r="B15" s="7">
        <v>9</v>
      </c>
      <c r="C15" s="14" t="s">
        <v>22</v>
      </c>
      <c r="D15" s="9"/>
    </row>
    <row r="17" spans="3:3" x14ac:dyDescent="0.25">
      <c r="C17" s="18"/>
    </row>
  </sheetData>
  <mergeCells count="3">
    <mergeCell ref="B2:D2"/>
    <mergeCell ref="B6:C6"/>
    <mergeCell ref="B4:D4"/>
  </mergeCells>
  <pageMargins left="0.7" right="0.7" top="0.75" bottom="0.75" header="0.3" footer="0.3"/>
  <pageSetup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5752-D6B2-4BE7-90B0-C25FCB5FE9BB}">
  <dimension ref="A2:H209"/>
  <sheetViews>
    <sheetView zoomScale="90" zoomScaleNormal="90" workbookViewId="0">
      <selection activeCell="B4" sqref="B4:H4"/>
    </sheetView>
  </sheetViews>
  <sheetFormatPr defaultRowHeight="15" x14ac:dyDescent="0.25"/>
  <cols>
    <col min="1" max="1" width="2.7109375" customWidth="1"/>
    <col min="2" max="2" width="3.7109375" customWidth="1"/>
    <col min="3" max="3" width="4.140625" style="21" bestFit="1" customWidth="1"/>
    <col min="4" max="4" width="5.7109375" style="21" bestFit="1" customWidth="1"/>
    <col min="5" max="5" width="97.140625" customWidth="1"/>
    <col min="6" max="6" width="17.7109375" style="26" customWidth="1"/>
    <col min="7" max="7" width="17.7109375" customWidth="1"/>
    <col min="8" max="8" width="38" customWidth="1"/>
  </cols>
  <sheetData>
    <row r="2" spans="1:8" s="4" customFormat="1" ht="21" customHeight="1" x14ac:dyDescent="0.25">
      <c r="B2" s="61" t="s">
        <v>160</v>
      </c>
      <c r="C2" s="61"/>
      <c r="D2" s="61"/>
      <c r="E2" s="61"/>
      <c r="F2" s="61"/>
      <c r="G2" s="61"/>
      <c r="H2" s="61"/>
    </row>
    <row r="3" spans="1:8" s="4" customFormat="1" x14ac:dyDescent="0.25">
      <c r="C3" s="5"/>
      <c r="D3" s="6"/>
    </row>
    <row r="4" spans="1:8" ht="45" customHeight="1" x14ac:dyDescent="0.25">
      <c r="A4" s="35"/>
      <c r="B4" s="80" t="s">
        <v>42</v>
      </c>
      <c r="C4" s="80"/>
      <c r="D4" s="80"/>
      <c r="E4" s="80"/>
      <c r="F4" s="80"/>
      <c r="G4" s="80"/>
      <c r="H4" s="80"/>
    </row>
    <row r="5" spans="1:8" s="31" customFormat="1" x14ac:dyDescent="0.25">
      <c r="A5" s="55"/>
      <c r="B5" s="56"/>
      <c r="C5" s="56"/>
      <c r="D5" s="56"/>
      <c r="E5" s="56"/>
      <c r="F5" s="56"/>
      <c r="G5" s="56"/>
      <c r="H5" s="56"/>
    </row>
    <row r="6" spans="1:8" s="31" customFormat="1" x14ac:dyDescent="0.25">
      <c r="A6" s="55"/>
      <c r="B6" s="92" t="s">
        <v>157</v>
      </c>
      <c r="C6" s="92"/>
      <c r="D6" s="92"/>
      <c r="E6" s="92"/>
      <c r="F6" s="92"/>
      <c r="G6" s="92"/>
      <c r="H6" s="92"/>
    </row>
    <row r="7" spans="1:8" x14ac:dyDescent="0.25">
      <c r="C7" s="36"/>
      <c r="D7" s="36"/>
      <c r="E7" s="35"/>
      <c r="F7" s="37"/>
      <c r="G7" s="35"/>
    </row>
    <row r="8" spans="1:8" s="21" customFormat="1" x14ac:dyDescent="0.25">
      <c r="B8" s="24" t="s">
        <v>7</v>
      </c>
      <c r="C8" s="7" t="s">
        <v>27</v>
      </c>
      <c r="D8" s="7" t="s">
        <v>29</v>
      </c>
      <c r="E8" s="7" t="s">
        <v>26</v>
      </c>
      <c r="F8" s="25" t="s">
        <v>34</v>
      </c>
      <c r="G8" s="24" t="s">
        <v>32</v>
      </c>
      <c r="H8" s="24" t="s">
        <v>17</v>
      </c>
    </row>
    <row r="9" spans="1:8" ht="165" x14ac:dyDescent="0.25">
      <c r="B9" s="81">
        <v>1</v>
      </c>
      <c r="C9" s="22">
        <v>1</v>
      </c>
      <c r="D9" s="22" t="s">
        <v>31</v>
      </c>
      <c r="E9" s="34" t="s">
        <v>61</v>
      </c>
      <c r="F9" s="30"/>
      <c r="G9" s="27">
        <f>F9*C9</f>
        <v>0</v>
      </c>
      <c r="H9" s="43"/>
    </row>
    <row r="10" spans="1:8" s="31" customFormat="1" x14ac:dyDescent="0.25">
      <c r="B10" s="81"/>
      <c r="C10" s="64" t="s">
        <v>38</v>
      </c>
      <c r="D10" s="65"/>
      <c r="E10" s="32" t="s">
        <v>39</v>
      </c>
      <c r="F10" s="71"/>
      <c r="G10" s="74"/>
      <c r="H10" s="38"/>
    </row>
    <row r="11" spans="1:8" ht="30" customHeight="1" x14ac:dyDescent="0.25">
      <c r="B11" s="81"/>
      <c r="C11" s="72" t="s">
        <v>36</v>
      </c>
      <c r="D11" s="72"/>
      <c r="E11" s="72"/>
      <c r="F11" s="73">
        <f>SUM(G9:G9)</f>
        <v>0</v>
      </c>
      <c r="G11" s="73"/>
    </row>
    <row r="13" spans="1:8" s="21" customFormat="1" x14ac:dyDescent="0.25">
      <c r="B13" s="24" t="s">
        <v>7</v>
      </c>
      <c r="C13" s="7" t="s">
        <v>27</v>
      </c>
      <c r="D13" s="7" t="s">
        <v>29</v>
      </c>
      <c r="E13" s="7" t="s">
        <v>26</v>
      </c>
      <c r="F13" s="25" t="s">
        <v>33</v>
      </c>
      <c r="G13" s="24" t="s">
        <v>32</v>
      </c>
      <c r="H13" s="24" t="s">
        <v>17</v>
      </c>
    </row>
    <row r="14" spans="1:8" ht="135" x14ac:dyDescent="0.25">
      <c r="B14" s="81">
        <v>2</v>
      </c>
      <c r="C14" s="23">
        <v>2</v>
      </c>
      <c r="D14" s="23" t="s">
        <v>31</v>
      </c>
      <c r="E14" s="17" t="s">
        <v>62</v>
      </c>
      <c r="F14" s="30"/>
      <c r="G14" s="27">
        <f>F14*C14</f>
        <v>0</v>
      </c>
      <c r="H14" s="43"/>
    </row>
    <row r="15" spans="1:8" x14ac:dyDescent="0.25">
      <c r="B15" s="81"/>
      <c r="C15" s="23">
        <v>2</v>
      </c>
      <c r="D15" s="23" t="s">
        <v>31</v>
      </c>
      <c r="E15" s="28" t="s">
        <v>45</v>
      </c>
      <c r="F15" s="30"/>
      <c r="G15" s="27">
        <f t="shared" ref="G15:G17" si="0">F15*C15</f>
        <v>0</v>
      </c>
      <c r="H15" s="43"/>
    </row>
    <row r="16" spans="1:8" x14ac:dyDescent="0.25">
      <c r="B16" s="81"/>
      <c r="C16" s="23">
        <v>2</v>
      </c>
      <c r="D16" s="23" t="s">
        <v>31</v>
      </c>
      <c r="E16" s="34" t="s">
        <v>46</v>
      </c>
      <c r="F16" s="30"/>
      <c r="G16" s="27">
        <f t="shared" si="0"/>
        <v>0</v>
      </c>
      <c r="H16" s="43"/>
    </row>
    <row r="17" spans="2:8" x14ac:dyDescent="0.25">
      <c r="B17" s="81"/>
      <c r="C17" s="23">
        <v>2</v>
      </c>
      <c r="D17" s="23" t="s">
        <v>31</v>
      </c>
      <c r="E17" s="28" t="s">
        <v>47</v>
      </c>
      <c r="F17" s="30"/>
      <c r="G17" s="27">
        <f t="shared" si="0"/>
        <v>0</v>
      </c>
      <c r="H17" s="43"/>
    </row>
    <row r="18" spans="2:8" s="31" customFormat="1" x14ac:dyDescent="0.25">
      <c r="B18" s="81"/>
      <c r="C18" s="64" t="s">
        <v>38</v>
      </c>
      <c r="D18" s="65"/>
      <c r="E18" s="32" t="s">
        <v>39</v>
      </c>
      <c r="F18" s="71"/>
      <c r="G18" s="71"/>
      <c r="H18" s="43"/>
    </row>
    <row r="19" spans="2:8" ht="30" customHeight="1" x14ac:dyDescent="0.25">
      <c r="B19" s="81"/>
      <c r="C19" s="72" t="s">
        <v>36</v>
      </c>
      <c r="D19" s="72"/>
      <c r="E19" s="72"/>
      <c r="F19" s="73">
        <f>SUM(G14:G17)</f>
        <v>0</v>
      </c>
      <c r="G19" s="73"/>
    </row>
    <row r="21" spans="2:8" s="21" customFormat="1" x14ac:dyDescent="0.25">
      <c r="B21" s="24" t="s">
        <v>7</v>
      </c>
      <c r="C21" s="7" t="s">
        <v>27</v>
      </c>
      <c r="D21" s="7" t="s">
        <v>29</v>
      </c>
      <c r="E21" s="7" t="s">
        <v>26</v>
      </c>
      <c r="F21" s="25" t="s">
        <v>33</v>
      </c>
      <c r="G21" s="24" t="s">
        <v>32</v>
      </c>
      <c r="H21" s="24" t="s">
        <v>17</v>
      </c>
    </row>
    <row r="22" spans="2:8" ht="135" x14ac:dyDescent="0.25">
      <c r="B22" s="81">
        <v>3</v>
      </c>
      <c r="C22" s="22">
        <v>1</v>
      </c>
      <c r="D22" s="33" t="s">
        <v>31</v>
      </c>
      <c r="E22" s="44" t="s">
        <v>63</v>
      </c>
      <c r="F22" s="30"/>
      <c r="G22" s="27">
        <f>F22*C22</f>
        <v>0</v>
      </c>
      <c r="H22" s="38"/>
    </row>
    <row r="23" spans="2:8" x14ac:dyDescent="0.25">
      <c r="B23" s="81"/>
      <c r="C23" s="22">
        <v>1</v>
      </c>
      <c r="D23" s="33" t="s">
        <v>31</v>
      </c>
      <c r="E23" s="28" t="s">
        <v>45</v>
      </c>
      <c r="F23" s="30"/>
      <c r="G23" s="27">
        <f t="shared" ref="G23:G25" si="1">F23*C23</f>
        <v>0</v>
      </c>
      <c r="H23" s="38"/>
    </row>
    <row r="24" spans="2:8" x14ac:dyDescent="0.25">
      <c r="B24" s="81"/>
      <c r="C24" s="22">
        <v>1</v>
      </c>
      <c r="D24" s="33" t="s">
        <v>31</v>
      </c>
      <c r="E24" s="28" t="s">
        <v>46</v>
      </c>
      <c r="F24" s="30"/>
      <c r="G24" s="27">
        <f t="shared" si="1"/>
        <v>0</v>
      </c>
      <c r="H24" s="38"/>
    </row>
    <row r="25" spans="2:8" x14ac:dyDescent="0.25">
      <c r="B25" s="81"/>
      <c r="C25" s="22">
        <v>1</v>
      </c>
      <c r="D25" s="33" t="s">
        <v>31</v>
      </c>
      <c r="E25" s="28" t="s">
        <v>47</v>
      </c>
      <c r="F25" s="30"/>
      <c r="G25" s="27">
        <f t="shared" si="1"/>
        <v>0</v>
      </c>
      <c r="H25" s="38"/>
    </row>
    <row r="26" spans="2:8" s="31" customFormat="1" x14ac:dyDescent="0.25">
      <c r="B26" s="81"/>
      <c r="C26" s="64" t="s">
        <v>38</v>
      </c>
      <c r="D26" s="65"/>
      <c r="E26" s="32" t="s">
        <v>39</v>
      </c>
      <c r="F26" s="71"/>
      <c r="G26" s="71"/>
      <c r="H26" s="38"/>
    </row>
    <row r="27" spans="2:8" ht="30" customHeight="1" x14ac:dyDescent="0.25">
      <c r="B27" s="81"/>
      <c r="C27" s="72" t="s">
        <v>36</v>
      </c>
      <c r="D27" s="72"/>
      <c r="E27" s="72"/>
      <c r="F27" s="73">
        <f>SUM(G22:G25)</f>
        <v>0</v>
      </c>
      <c r="G27" s="73"/>
    </row>
    <row r="29" spans="2:8" s="21" customFormat="1" x14ac:dyDescent="0.25">
      <c r="B29" s="24" t="s">
        <v>7</v>
      </c>
      <c r="C29" s="7" t="s">
        <v>27</v>
      </c>
      <c r="D29" s="7" t="s">
        <v>29</v>
      </c>
      <c r="E29" s="7" t="s">
        <v>26</v>
      </c>
      <c r="F29" s="25" t="s">
        <v>33</v>
      </c>
      <c r="G29" s="24" t="s">
        <v>32</v>
      </c>
      <c r="H29" s="24" t="s">
        <v>17</v>
      </c>
    </row>
    <row r="30" spans="2:8" ht="90" x14ac:dyDescent="0.25">
      <c r="B30" s="81">
        <v>4</v>
      </c>
      <c r="C30" s="22">
        <v>1</v>
      </c>
      <c r="D30" s="33" t="s">
        <v>31</v>
      </c>
      <c r="E30" s="44" t="s">
        <v>64</v>
      </c>
      <c r="F30" s="30"/>
      <c r="G30" s="27">
        <f t="shared" ref="G30:G33" si="2">F30*C30</f>
        <v>0</v>
      </c>
      <c r="H30" s="38"/>
    </row>
    <row r="31" spans="2:8" x14ac:dyDescent="0.25">
      <c r="B31" s="81"/>
      <c r="C31" s="22">
        <v>1</v>
      </c>
      <c r="D31" s="33" t="s">
        <v>31</v>
      </c>
      <c r="E31" s="28" t="s">
        <v>48</v>
      </c>
      <c r="F31" s="30"/>
      <c r="G31" s="27">
        <f t="shared" si="2"/>
        <v>0</v>
      </c>
      <c r="H31" s="38"/>
    </row>
    <row r="32" spans="2:8" x14ac:dyDescent="0.25">
      <c r="B32" s="81"/>
      <c r="C32" s="22">
        <v>1</v>
      </c>
      <c r="D32" s="33" t="s">
        <v>31</v>
      </c>
      <c r="E32" s="28" t="s">
        <v>49</v>
      </c>
      <c r="F32" s="30"/>
      <c r="G32" s="27">
        <f t="shared" si="2"/>
        <v>0</v>
      </c>
      <c r="H32" s="38"/>
    </row>
    <row r="33" spans="2:8" x14ac:dyDescent="0.25">
      <c r="B33" s="81"/>
      <c r="C33" s="22">
        <v>1</v>
      </c>
      <c r="D33" s="33" t="s">
        <v>31</v>
      </c>
      <c r="E33" s="28" t="s">
        <v>50</v>
      </c>
      <c r="F33" s="30"/>
      <c r="G33" s="27">
        <f t="shared" si="2"/>
        <v>0</v>
      </c>
      <c r="H33" s="38"/>
    </row>
    <row r="34" spans="2:8" s="31" customFormat="1" x14ac:dyDescent="0.25">
      <c r="B34" s="81"/>
      <c r="C34" s="64" t="s">
        <v>38</v>
      </c>
      <c r="D34" s="65"/>
      <c r="E34" s="32" t="s">
        <v>39</v>
      </c>
      <c r="F34" s="71"/>
      <c r="G34" s="71"/>
      <c r="H34" s="38"/>
    </row>
    <row r="35" spans="2:8" ht="30" customHeight="1" x14ac:dyDescent="0.25">
      <c r="B35" s="81"/>
      <c r="C35" s="72" t="s">
        <v>36</v>
      </c>
      <c r="D35" s="72"/>
      <c r="E35" s="72"/>
      <c r="F35" s="73">
        <f>SUM(G30:G33)</f>
        <v>0</v>
      </c>
      <c r="G35" s="73"/>
    </row>
    <row r="37" spans="2:8" s="21" customFormat="1" x14ac:dyDescent="0.25">
      <c r="B37" s="24" t="s">
        <v>7</v>
      </c>
      <c r="C37" s="7" t="s">
        <v>27</v>
      </c>
      <c r="D37" s="7" t="s">
        <v>29</v>
      </c>
      <c r="E37" s="7" t="s">
        <v>26</v>
      </c>
      <c r="F37" s="25" t="s">
        <v>33</v>
      </c>
      <c r="G37" s="24" t="s">
        <v>32</v>
      </c>
      <c r="H37" s="24" t="s">
        <v>17</v>
      </c>
    </row>
    <row r="38" spans="2:8" ht="75" x14ac:dyDescent="0.25">
      <c r="B38" s="81">
        <v>5</v>
      </c>
      <c r="C38" s="33">
        <v>1</v>
      </c>
      <c r="D38" s="33" t="s">
        <v>31</v>
      </c>
      <c r="E38" s="44" t="s">
        <v>65</v>
      </c>
      <c r="F38" s="30"/>
      <c r="G38" s="27">
        <f>F38*C38</f>
        <v>0</v>
      </c>
      <c r="H38" s="43"/>
    </row>
    <row r="39" spans="2:8" x14ac:dyDescent="0.25">
      <c r="B39" s="81"/>
      <c r="C39" s="33">
        <v>1</v>
      </c>
      <c r="D39" s="33" t="s">
        <v>31</v>
      </c>
      <c r="E39" s="28" t="s">
        <v>51</v>
      </c>
      <c r="F39" s="30"/>
      <c r="G39" s="27">
        <f t="shared" ref="G39:G41" si="3">F39*C39</f>
        <v>0</v>
      </c>
      <c r="H39" s="43"/>
    </row>
    <row r="40" spans="2:8" x14ac:dyDescent="0.25">
      <c r="B40" s="81"/>
      <c r="C40" s="33">
        <v>1</v>
      </c>
      <c r="D40" s="33" t="s">
        <v>31</v>
      </c>
      <c r="E40" s="28" t="s">
        <v>52</v>
      </c>
      <c r="F40" s="30"/>
      <c r="G40" s="27">
        <f t="shared" si="3"/>
        <v>0</v>
      </c>
      <c r="H40" s="43"/>
    </row>
    <row r="41" spans="2:8" x14ac:dyDescent="0.25">
      <c r="B41" s="81"/>
      <c r="C41" s="33">
        <v>1</v>
      </c>
      <c r="D41" s="33" t="s">
        <v>54</v>
      </c>
      <c r="E41" s="28" t="s">
        <v>53</v>
      </c>
      <c r="F41" s="30"/>
      <c r="G41" s="27">
        <f t="shared" si="3"/>
        <v>0</v>
      </c>
      <c r="H41" s="43"/>
    </row>
    <row r="42" spans="2:8" s="31" customFormat="1" x14ac:dyDescent="0.25">
      <c r="B42" s="81"/>
      <c r="C42" s="64" t="s">
        <v>38</v>
      </c>
      <c r="D42" s="65"/>
      <c r="E42" s="32" t="s">
        <v>39</v>
      </c>
      <c r="F42" s="71"/>
      <c r="G42" s="71"/>
      <c r="H42" s="43"/>
    </row>
    <row r="43" spans="2:8" ht="30" customHeight="1" x14ac:dyDescent="0.25">
      <c r="B43" s="81"/>
      <c r="C43" s="72" t="s">
        <v>36</v>
      </c>
      <c r="D43" s="72"/>
      <c r="E43" s="72"/>
      <c r="F43" s="73">
        <f>SUM(G38:G41)</f>
        <v>0</v>
      </c>
      <c r="G43" s="73"/>
    </row>
    <row r="45" spans="2:8" s="21" customFormat="1" x14ac:dyDescent="0.25">
      <c r="B45" s="24" t="s">
        <v>7</v>
      </c>
      <c r="C45" s="7" t="s">
        <v>27</v>
      </c>
      <c r="D45" s="7" t="s">
        <v>29</v>
      </c>
      <c r="E45" s="7" t="s">
        <v>26</v>
      </c>
      <c r="F45" s="25" t="s">
        <v>33</v>
      </c>
      <c r="G45" s="24" t="s">
        <v>32</v>
      </c>
      <c r="H45" s="24" t="s">
        <v>17</v>
      </c>
    </row>
    <row r="46" spans="2:8" ht="75" x14ac:dyDescent="0.25">
      <c r="B46" s="81">
        <v>6</v>
      </c>
      <c r="C46" s="33">
        <v>1</v>
      </c>
      <c r="D46" s="33" t="s">
        <v>31</v>
      </c>
      <c r="E46" s="34" t="s">
        <v>66</v>
      </c>
      <c r="F46" s="30"/>
      <c r="G46" s="27">
        <f t="shared" ref="G46:G47" si="4">F46*C46</f>
        <v>0</v>
      </c>
      <c r="H46" s="43"/>
    </row>
    <row r="47" spans="2:8" ht="30" x14ac:dyDescent="0.25">
      <c r="B47" s="81"/>
      <c r="C47" s="33">
        <v>1</v>
      </c>
      <c r="D47" s="33" t="s">
        <v>31</v>
      </c>
      <c r="E47" s="34" t="s">
        <v>55</v>
      </c>
      <c r="F47" s="30"/>
      <c r="G47" s="27">
        <f t="shared" si="4"/>
        <v>0</v>
      </c>
      <c r="H47" s="43"/>
    </row>
    <row r="48" spans="2:8" s="31" customFormat="1" x14ac:dyDescent="0.25">
      <c r="B48" s="81"/>
      <c r="C48" s="64" t="s">
        <v>38</v>
      </c>
      <c r="D48" s="65"/>
      <c r="E48" s="32" t="s">
        <v>39</v>
      </c>
      <c r="F48" s="71"/>
      <c r="G48" s="71"/>
      <c r="H48" s="43"/>
    </row>
    <row r="49" spans="2:8" ht="30" customHeight="1" x14ac:dyDescent="0.25">
      <c r="B49" s="81"/>
      <c r="C49" s="72" t="s">
        <v>36</v>
      </c>
      <c r="D49" s="72"/>
      <c r="E49" s="72"/>
      <c r="F49" s="73">
        <f>SUM(G46:G47)</f>
        <v>0</v>
      </c>
      <c r="G49" s="73"/>
    </row>
    <row r="51" spans="2:8" s="21" customFormat="1" x14ac:dyDescent="0.25">
      <c r="B51" s="24" t="s">
        <v>7</v>
      </c>
      <c r="C51" s="7" t="s">
        <v>27</v>
      </c>
      <c r="D51" s="7" t="s">
        <v>29</v>
      </c>
      <c r="E51" s="7" t="s">
        <v>26</v>
      </c>
      <c r="F51" s="25" t="s">
        <v>33</v>
      </c>
      <c r="G51" s="24" t="s">
        <v>32</v>
      </c>
      <c r="H51" s="24" t="s">
        <v>17</v>
      </c>
    </row>
    <row r="52" spans="2:8" ht="105" x14ac:dyDescent="0.25">
      <c r="B52" s="81">
        <v>7</v>
      </c>
      <c r="C52" s="33">
        <v>1</v>
      </c>
      <c r="D52" s="33" t="s">
        <v>31</v>
      </c>
      <c r="E52" s="34" t="s">
        <v>67</v>
      </c>
      <c r="F52" s="30"/>
      <c r="G52" s="27">
        <f t="shared" ref="G52:G55" si="5">F52*C52</f>
        <v>0</v>
      </c>
      <c r="H52" s="43"/>
    </row>
    <row r="53" spans="2:8" x14ac:dyDescent="0.25">
      <c r="B53" s="81"/>
      <c r="C53" s="33">
        <v>1</v>
      </c>
      <c r="D53" s="33" t="s">
        <v>31</v>
      </c>
      <c r="E53" s="28" t="s">
        <v>45</v>
      </c>
      <c r="F53" s="30"/>
      <c r="G53" s="27">
        <f t="shared" si="5"/>
        <v>0</v>
      </c>
      <c r="H53" s="43"/>
    </row>
    <row r="54" spans="2:8" x14ac:dyDescent="0.25">
      <c r="B54" s="81"/>
      <c r="C54" s="33">
        <v>1</v>
      </c>
      <c r="D54" s="33" t="s">
        <v>31</v>
      </c>
      <c r="E54" s="28" t="s">
        <v>56</v>
      </c>
      <c r="F54" s="30"/>
      <c r="G54" s="27">
        <f t="shared" si="5"/>
        <v>0</v>
      </c>
      <c r="H54" s="43"/>
    </row>
    <row r="55" spans="2:8" x14ac:dyDescent="0.25">
      <c r="B55" s="81"/>
      <c r="C55" s="33">
        <v>1</v>
      </c>
      <c r="D55" s="33" t="s">
        <v>31</v>
      </c>
      <c r="E55" s="28" t="s">
        <v>57</v>
      </c>
      <c r="F55" s="30"/>
      <c r="G55" s="27">
        <f t="shared" si="5"/>
        <v>0</v>
      </c>
      <c r="H55" s="43"/>
    </row>
    <row r="56" spans="2:8" s="31" customFormat="1" x14ac:dyDescent="0.25">
      <c r="B56" s="81"/>
      <c r="C56" s="64" t="s">
        <v>38</v>
      </c>
      <c r="D56" s="65"/>
      <c r="E56" s="32" t="s">
        <v>39</v>
      </c>
      <c r="F56" s="71"/>
      <c r="G56" s="71"/>
      <c r="H56" s="43"/>
    </row>
    <row r="57" spans="2:8" ht="30" customHeight="1" x14ac:dyDescent="0.25">
      <c r="B57" s="81"/>
      <c r="C57" s="72" t="s">
        <v>36</v>
      </c>
      <c r="D57" s="72"/>
      <c r="E57" s="72"/>
      <c r="F57" s="73">
        <f>SUM(G52:G55)</f>
        <v>0</v>
      </c>
      <c r="G57" s="73"/>
    </row>
    <row r="59" spans="2:8" s="21" customFormat="1" x14ac:dyDescent="0.25">
      <c r="B59" s="24" t="s">
        <v>7</v>
      </c>
      <c r="C59" s="7" t="s">
        <v>27</v>
      </c>
      <c r="D59" s="7" t="s">
        <v>29</v>
      </c>
      <c r="E59" s="7" t="s">
        <v>26</v>
      </c>
      <c r="F59" s="25" t="s">
        <v>33</v>
      </c>
      <c r="G59" s="24" t="s">
        <v>32</v>
      </c>
      <c r="H59" s="24" t="s">
        <v>17</v>
      </c>
    </row>
    <row r="60" spans="2:8" ht="90" x14ac:dyDescent="0.25">
      <c r="B60" s="81">
        <v>8</v>
      </c>
      <c r="C60" s="33">
        <v>1</v>
      </c>
      <c r="D60" s="33" t="s">
        <v>31</v>
      </c>
      <c r="E60" s="34" t="s">
        <v>68</v>
      </c>
      <c r="F60" s="30"/>
      <c r="G60" s="27">
        <f t="shared" ref="G60:G63" si="6">F60*C60</f>
        <v>0</v>
      </c>
      <c r="H60" s="43"/>
    </row>
    <row r="61" spans="2:8" x14ac:dyDescent="0.25">
      <c r="B61" s="81"/>
      <c r="C61" s="33">
        <v>1</v>
      </c>
      <c r="D61" s="33" t="s">
        <v>31</v>
      </c>
      <c r="E61" s="28" t="s">
        <v>48</v>
      </c>
      <c r="F61" s="30"/>
      <c r="G61" s="27">
        <f t="shared" si="6"/>
        <v>0</v>
      </c>
      <c r="H61" s="43"/>
    </row>
    <row r="62" spans="2:8" x14ac:dyDescent="0.25">
      <c r="B62" s="81"/>
      <c r="C62" s="33">
        <v>1</v>
      </c>
      <c r="D62" s="33" t="s">
        <v>31</v>
      </c>
      <c r="E62" s="28" t="s">
        <v>49</v>
      </c>
      <c r="F62" s="30"/>
      <c r="G62" s="27">
        <f t="shared" si="6"/>
        <v>0</v>
      </c>
      <c r="H62" s="43"/>
    </row>
    <row r="63" spans="2:8" x14ac:dyDescent="0.25">
      <c r="B63" s="81"/>
      <c r="C63" s="33">
        <v>1</v>
      </c>
      <c r="D63" s="33" t="s">
        <v>31</v>
      </c>
      <c r="E63" s="28" t="s">
        <v>50</v>
      </c>
      <c r="F63" s="30"/>
      <c r="G63" s="27">
        <f t="shared" si="6"/>
        <v>0</v>
      </c>
      <c r="H63" s="43"/>
    </row>
    <row r="64" spans="2:8" s="31" customFormat="1" x14ac:dyDescent="0.25">
      <c r="B64" s="81"/>
      <c r="C64" s="64" t="s">
        <v>38</v>
      </c>
      <c r="D64" s="65"/>
      <c r="E64" s="32" t="s">
        <v>39</v>
      </c>
      <c r="F64" s="71"/>
      <c r="G64" s="71"/>
      <c r="H64" s="43"/>
    </row>
    <row r="65" spans="2:8" ht="30" customHeight="1" x14ac:dyDescent="0.25">
      <c r="B65" s="81"/>
      <c r="C65" s="72" t="s">
        <v>36</v>
      </c>
      <c r="D65" s="72"/>
      <c r="E65" s="72"/>
      <c r="F65" s="73">
        <f>SUM(G60:G63)</f>
        <v>0</v>
      </c>
      <c r="G65" s="73"/>
    </row>
    <row r="67" spans="2:8" s="21" customFormat="1" x14ac:dyDescent="0.25">
      <c r="B67" s="24" t="s">
        <v>7</v>
      </c>
      <c r="C67" s="7" t="s">
        <v>27</v>
      </c>
      <c r="D67" s="7" t="s">
        <v>29</v>
      </c>
      <c r="E67" s="7" t="s">
        <v>26</v>
      </c>
      <c r="F67" s="25" t="s">
        <v>33</v>
      </c>
      <c r="G67" s="24" t="s">
        <v>32</v>
      </c>
      <c r="H67" s="24" t="s">
        <v>17</v>
      </c>
    </row>
    <row r="68" spans="2:8" ht="105" x14ac:dyDescent="0.25">
      <c r="B68" s="81">
        <v>9</v>
      </c>
      <c r="C68" s="33">
        <v>1</v>
      </c>
      <c r="D68" s="33" t="s">
        <v>31</v>
      </c>
      <c r="E68" s="34" t="s">
        <v>69</v>
      </c>
      <c r="F68" s="30"/>
      <c r="G68" s="27">
        <f t="shared" ref="G68:G70" si="7">F68*C68</f>
        <v>0</v>
      </c>
      <c r="H68" s="43"/>
    </row>
    <row r="69" spans="2:8" ht="30" x14ac:dyDescent="0.25">
      <c r="B69" s="81"/>
      <c r="C69" s="33">
        <v>1</v>
      </c>
      <c r="D69" s="33" t="s">
        <v>31</v>
      </c>
      <c r="E69" s="34" t="s">
        <v>58</v>
      </c>
      <c r="F69" s="30"/>
      <c r="G69" s="27">
        <f t="shared" si="7"/>
        <v>0</v>
      </c>
      <c r="H69" s="43"/>
    </row>
    <row r="70" spans="2:8" x14ac:dyDescent="0.25">
      <c r="B70" s="81"/>
      <c r="C70" s="33">
        <v>1</v>
      </c>
      <c r="D70" s="33" t="s">
        <v>31</v>
      </c>
      <c r="E70" s="34" t="s">
        <v>59</v>
      </c>
      <c r="F70" s="30"/>
      <c r="G70" s="27">
        <f t="shared" si="7"/>
        <v>0</v>
      </c>
      <c r="H70" s="43"/>
    </row>
    <row r="71" spans="2:8" s="31" customFormat="1" x14ac:dyDescent="0.25">
      <c r="B71" s="81"/>
      <c r="C71" s="64" t="s">
        <v>38</v>
      </c>
      <c r="D71" s="65"/>
      <c r="E71" s="32" t="s">
        <v>39</v>
      </c>
      <c r="F71" s="71"/>
      <c r="G71" s="71"/>
      <c r="H71" s="43"/>
    </row>
    <row r="72" spans="2:8" ht="30" customHeight="1" x14ac:dyDescent="0.25">
      <c r="B72" s="81"/>
      <c r="C72" s="72" t="s">
        <v>36</v>
      </c>
      <c r="D72" s="72"/>
      <c r="E72" s="72"/>
      <c r="F72" s="73">
        <f>SUM(G68:G70)</f>
        <v>0</v>
      </c>
      <c r="G72" s="73"/>
    </row>
    <row r="74" spans="2:8" s="21" customFormat="1" x14ac:dyDescent="0.25">
      <c r="B74" s="24" t="s">
        <v>7</v>
      </c>
      <c r="C74" s="7" t="s">
        <v>27</v>
      </c>
      <c r="D74" s="7" t="s">
        <v>29</v>
      </c>
      <c r="E74" s="7" t="s">
        <v>26</v>
      </c>
      <c r="F74" s="25" t="s">
        <v>33</v>
      </c>
      <c r="G74" s="24" t="s">
        <v>32</v>
      </c>
      <c r="H74" s="24" t="s">
        <v>17</v>
      </c>
    </row>
    <row r="75" spans="2:8" ht="75" x14ac:dyDescent="0.25">
      <c r="B75" s="81">
        <v>10</v>
      </c>
      <c r="C75" s="33">
        <v>1</v>
      </c>
      <c r="D75" s="33" t="s">
        <v>31</v>
      </c>
      <c r="E75" s="34" t="s">
        <v>70</v>
      </c>
      <c r="F75" s="30"/>
      <c r="G75" s="27">
        <f t="shared" ref="G75:G76" si="8">F75*C75</f>
        <v>0</v>
      </c>
      <c r="H75" s="43"/>
    </row>
    <row r="76" spans="2:8" x14ac:dyDescent="0.25">
      <c r="B76" s="81"/>
      <c r="C76" s="33">
        <v>1</v>
      </c>
      <c r="D76" s="33" t="s">
        <v>31</v>
      </c>
      <c r="E76" s="34" t="s">
        <v>60</v>
      </c>
      <c r="F76" s="30"/>
      <c r="G76" s="27">
        <f t="shared" si="8"/>
        <v>0</v>
      </c>
      <c r="H76" s="43"/>
    </row>
    <row r="77" spans="2:8" s="31" customFormat="1" x14ac:dyDescent="0.25">
      <c r="B77" s="81"/>
      <c r="C77" s="64" t="s">
        <v>38</v>
      </c>
      <c r="D77" s="65"/>
      <c r="E77" s="32" t="s">
        <v>39</v>
      </c>
      <c r="F77" s="71"/>
      <c r="G77" s="71"/>
      <c r="H77" s="43"/>
    </row>
    <row r="78" spans="2:8" ht="30" customHeight="1" x14ac:dyDescent="0.25">
      <c r="B78" s="81"/>
      <c r="C78" s="72" t="s">
        <v>36</v>
      </c>
      <c r="D78" s="72"/>
      <c r="E78" s="72"/>
      <c r="F78" s="73">
        <f>SUM(G75:G76)</f>
        <v>0</v>
      </c>
      <c r="G78" s="73"/>
    </row>
    <row r="80" spans="2:8" s="21" customFormat="1" x14ac:dyDescent="0.25">
      <c r="B80" s="24" t="s">
        <v>7</v>
      </c>
      <c r="C80" s="7" t="s">
        <v>27</v>
      </c>
      <c r="D80" s="7" t="s">
        <v>29</v>
      </c>
      <c r="E80" s="7" t="s">
        <v>26</v>
      </c>
      <c r="F80" s="25" t="s">
        <v>33</v>
      </c>
      <c r="G80" s="24" t="s">
        <v>32</v>
      </c>
      <c r="H80" s="24" t="s">
        <v>17</v>
      </c>
    </row>
    <row r="81" spans="2:8" ht="60" x14ac:dyDescent="0.25">
      <c r="B81" s="81">
        <v>11</v>
      </c>
      <c r="C81" s="33">
        <v>6</v>
      </c>
      <c r="D81" s="33" t="s">
        <v>31</v>
      </c>
      <c r="E81" s="34" t="s">
        <v>71</v>
      </c>
      <c r="F81" s="30"/>
      <c r="G81" s="27">
        <f t="shared" ref="G81:G86" si="9">F81*C81</f>
        <v>0</v>
      </c>
      <c r="H81" s="43"/>
    </row>
    <row r="82" spans="2:8" ht="30" x14ac:dyDescent="0.25">
      <c r="B82" s="81"/>
      <c r="C82" s="33">
        <v>6</v>
      </c>
      <c r="D82" s="33" t="s">
        <v>31</v>
      </c>
      <c r="E82" s="34" t="s">
        <v>72</v>
      </c>
      <c r="F82" s="30"/>
      <c r="G82" s="27">
        <f t="shared" si="9"/>
        <v>0</v>
      </c>
      <c r="H82" s="43"/>
    </row>
    <row r="83" spans="2:8" x14ac:dyDescent="0.25">
      <c r="B83" s="81"/>
      <c r="C83" s="33">
        <v>6</v>
      </c>
      <c r="D83" s="33" t="s">
        <v>31</v>
      </c>
      <c r="E83" s="34" t="s">
        <v>73</v>
      </c>
      <c r="F83" s="30"/>
      <c r="G83" s="27">
        <f t="shared" si="9"/>
        <v>0</v>
      </c>
      <c r="H83" s="43"/>
    </row>
    <row r="84" spans="2:8" x14ac:dyDescent="0.25">
      <c r="B84" s="81"/>
      <c r="C84" s="33">
        <v>6</v>
      </c>
      <c r="D84" s="33" t="s">
        <v>31</v>
      </c>
      <c r="E84" s="34" t="s">
        <v>74</v>
      </c>
      <c r="F84" s="30"/>
      <c r="G84" s="27">
        <f t="shared" si="9"/>
        <v>0</v>
      </c>
      <c r="H84" s="43"/>
    </row>
    <row r="85" spans="2:8" x14ac:dyDescent="0.25">
      <c r="B85" s="81"/>
      <c r="C85" s="33">
        <v>6</v>
      </c>
      <c r="D85" s="33" t="s">
        <v>31</v>
      </c>
      <c r="E85" s="34" t="s">
        <v>75</v>
      </c>
      <c r="F85" s="30"/>
      <c r="G85" s="27">
        <f t="shared" si="9"/>
        <v>0</v>
      </c>
      <c r="H85" s="43"/>
    </row>
    <row r="86" spans="2:8" x14ac:dyDescent="0.25">
      <c r="B86" s="81"/>
      <c r="C86" s="33">
        <v>6</v>
      </c>
      <c r="D86" s="33" t="s">
        <v>31</v>
      </c>
      <c r="E86" s="34" t="s">
        <v>76</v>
      </c>
      <c r="F86" s="30"/>
      <c r="G86" s="27">
        <f t="shared" si="9"/>
        <v>0</v>
      </c>
      <c r="H86" s="43"/>
    </row>
    <row r="87" spans="2:8" s="31" customFormat="1" x14ac:dyDescent="0.25">
      <c r="B87" s="81"/>
      <c r="C87" s="64" t="s">
        <v>38</v>
      </c>
      <c r="D87" s="65"/>
      <c r="E87" s="32" t="s">
        <v>39</v>
      </c>
      <c r="F87" s="71"/>
      <c r="G87" s="71"/>
      <c r="H87" s="43"/>
    </row>
    <row r="88" spans="2:8" ht="30" customHeight="1" x14ac:dyDescent="0.25">
      <c r="B88" s="81"/>
      <c r="C88" s="72" t="s">
        <v>36</v>
      </c>
      <c r="D88" s="72"/>
      <c r="E88" s="72"/>
      <c r="F88" s="73">
        <f>SUM(G81:G86)</f>
        <v>0</v>
      </c>
      <c r="G88" s="73"/>
    </row>
    <row r="90" spans="2:8" s="21" customFormat="1" x14ac:dyDescent="0.25">
      <c r="B90" s="24" t="s">
        <v>7</v>
      </c>
      <c r="C90" s="7" t="s">
        <v>27</v>
      </c>
      <c r="D90" s="7" t="s">
        <v>29</v>
      </c>
      <c r="E90" s="7" t="s">
        <v>26</v>
      </c>
      <c r="F90" s="25" t="s">
        <v>33</v>
      </c>
      <c r="G90" s="24" t="s">
        <v>32</v>
      </c>
      <c r="H90" s="24" t="s">
        <v>17</v>
      </c>
    </row>
    <row r="91" spans="2:8" ht="75" x14ac:dyDescent="0.25">
      <c r="B91" s="81">
        <v>12</v>
      </c>
      <c r="C91" s="33">
        <v>1</v>
      </c>
      <c r="D91" s="33" t="s">
        <v>31</v>
      </c>
      <c r="E91" s="34" t="s">
        <v>77</v>
      </c>
      <c r="F91" s="30"/>
      <c r="G91" s="27">
        <f t="shared" ref="G91:G94" si="10">F91*C91</f>
        <v>0</v>
      </c>
      <c r="H91" s="43"/>
    </row>
    <row r="92" spans="2:8" x14ac:dyDescent="0.25">
      <c r="B92" s="81"/>
      <c r="C92" s="33">
        <v>1</v>
      </c>
      <c r="D92" s="33" t="s">
        <v>31</v>
      </c>
      <c r="E92" s="34" t="s">
        <v>78</v>
      </c>
      <c r="F92" s="30"/>
      <c r="G92" s="27">
        <f t="shared" si="10"/>
        <v>0</v>
      </c>
      <c r="H92" s="43"/>
    </row>
    <row r="93" spans="2:8" x14ac:dyDescent="0.25">
      <c r="B93" s="81"/>
      <c r="C93" s="33">
        <v>1</v>
      </c>
      <c r="D93" s="33" t="s">
        <v>31</v>
      </c>
      <c r="E93" s="34" t="s">
        <v>52</v>
      </c>
      <c r="F93" s="30"/>
      <c r="G93" s="27">
        <f t="shared" si="10"/>
        <v>0</v>
      </c>
      <c r="H93" s="43"/>
    </row>
    <row r="94" spans="2:8" x14ac:dyDescent="0.25">
      <c r="B94" s="81"/>
      <c r="C94" s="33">
        <v>1</v>
      </c>
      <c r="D94" s="33" t="s">
        <v>54</v>
      </c>
      <c r="E94" s="34" t="s">
        <v>79</v>
      </c>
      <c r="F94" s="30"/>
      <c r="G94" s="27">
        <f t="shared" si="10"/>
        <v>0</v>
      </c>
      <c r="H94" s="43"/>
    </row>
    <row r="95" spans="2:8" s="31" customFormat="1" x14ac:dyDescent="0.25">
      <c r="B95" s="81"/>
      <c r="C95" s="64" t="s">
        <v>38</v>
      </c>
      <c r="D95" s="65"/>
      <c r="E95" s="32" t="s">
        <v>39</v>
      </c>
      <c r="F95" s="71"/>
      <c r="G95" s="71"/>
      <c r="H95" s="43"/>
    </row>
    <row r="96" spans="2:8" ht="30" customHeight="1" x14ac:dyDescent="0.25">
      <c r="B96" s="81"/>
      <c r="C96" s="72" t="s">
        <v>36</v>
      </c>
      <c r="D96" s="72"/>
      <c r="E96" s="72"/>
      <c r="F96" s="73">
        <f>SUM(G91:G94)</f>
        <v>0</v>
      </c>
      <c r="G96" s="73"/>
    </row>
    <row r="98" spans="2:8" s="21" customFormat="1" x14ac:dyDescent="0.25">
      <c r="B98" s="24" t="s">
        <v>7</v>
      </c>
      <c r="C98" s="7" t="s">
        <v>27</v>
      </c>
      <c r="D98" s="7" t="s">
        <v>29</v>
      </c>
      <c r="E98" s="7" t="s">
        <v>26</v>
      </c>
      <c r="F98" s="25" t="s">
        <v>33</v>
      </c>
      <c r="G98" s="24" t="s">
        <v>32</v>
      </c>
      <c r="H98" s="24" t="s">
        <v>17</v>
      </c>
    </row>
    <row r="99" spans="2:8" ht="60" x14ac:dyDescent="0.25">
      <c r="B99" s="81">
        <v>13</v>
      </c>
      <c r="C99" s="33">
        <v>2</v>
      </c>
      <c r="D99" s="33" t="s">
        <v>31</v>
      </c>
      <c r="E99" s="34" t="s">
        <v>80</v>
      </c>
      <c r="F99" s="30"/>
      <c r="G99" s="27">
        <f t="shared" ref="G99:G101" si="11">F99*C99</f>
        <v>0</v>
      </c>
      <c r="H99" s="43"/>
    </row>
    <row r="100" spans="2:8" x14ac:dyDescent="0.25">
      <c r="B100" s="81"/>
      <c r="C100" s="33">
        <v>2</v>
      </c>
      <c r="D100" s="33" t="s">
        <v>31</v>
      </c>
      <c r="E100" s="34" t="s">
        <v>81</v>
      </c>
      <c r="F100" s="30"/>
      <c r="G100" s="27">
        <f t="shared" si="11"/>
        <v>0</v>
      </c>
      <c r="H100" s="43"/>
    </row>
    <row r="101" spans="2:8" x14ac:dyDescent="0.25">
      <c r="B101" s="81"/>
      <c r="C101" s="33">
        <v>2</v>
      </c>
      <c r="D101" s="33" t="s">
        <v>31</v>
      </c>
      <c r="E101" s="34" t="s">
        <v>52</v>
      </c>
      <c r="F101" s="30"/>
      <c r="G101" s="27">
        <f t="shared" si="11"/>
        <v>0</v>
      </c>
      <c r="H101" s="43"/>
    </row>
    <row r="102" spans="2:8" s="31" customFormat="1" x14ac:dyDescent="0.25">
      <c r="B102" s="81"/>
      <c r="C102" s="82" t="s">
        <v>38</v>
      </c>
      <c r="D102" s="83"/>
      <c r="E102" s="32" t="s">
        <v>39</v>
      </c>
      <c r="F102" s="84"/>
      <c r="G102" s="85"/>
      <c r="H102" s="43"/>
    </row>
    <row r="103" spans="2:8" ht="30" customHeight="1" x14ac:dyDescent="0.25">
      <c r="B103" s="81"/>
      <c r="C103" s="75" t="s">
        <v>36</v>
      </c>
      <c r="D103" s="76"/>
      <c r="E103" s="77"/>
      <c r="F103" s="78">
        <f>SUM(G99:G101)</f>
        <v>0</v>
      </c>
      <c r="G103" s="79"/>
    </row>
    <row r="105" spans="2:8" s="21" customFormat="1" x14ac:dyDescent="0.25">
      <c r="B105" s="24" t="s">
        <v>7</v>
      </c>
      <c r="C105" s="7" t="s">
        <v>27</v>
      </c>
      <c r="D105" s="7" t="s">
        <v>29</v>
      </c>
      <c r="E105" s="7" t="s">
        <v>26</v>
      </c>
      <c r="F105" s="25" t="s">
        <v>33</v>
      </c>
      <c r="G105" s="24" t="s">
        <v>32</v>
      </c>
      <c r="H105" s="24" t="s">
        <v>17</v>
      </c>
    </row>
    <row r="106" spans="2:8" ht="75" x14ac:dyDescent="0.25">
      <c r="B106" s="81">
        <v>14</v>
      </c>
      <c r="C106" s="33">
        <v>1</v>
      </c>
      <c r="D106" s="33" t="s">
        <v>31</v>
      </c>
      <c r="E106" s="34" t="s">
        <v>82</v>
      </c>
      <c r="F106" s="30"/>
      <c r="G106" s="27">
        <f t="shared" ref="G106:G108" si="12">F106*C106</f>
        <v>0</v>
      </c>
      <c r="H106" s="43"/>
    </row>
    <row r="107" spans="2:8" ht="30" x14ac:dyDescent="0.25">
      <c r="B107" s="81"/>
      <c r="C107" s="33">
        <v>1</v>
      </c>
      <c r="D107" s="33" t="s">
        <v>31</v>
      </c>
      <c r="E107" s="34" t="s">
        <v>83</v>
      </c>
      <c r="F107" s="30"/>
      <c r="G107" s="27">
        <f t="shared" si="12"/>
        <v>0</v>
      </c>
      <c r="H107" s="43"/>
    </row>
    <row r="108" spans="2:8" x14ac:dyDescent="0.25">
      <c r="B108" s="81"/>
      <c r="C108" s="33">
        <v>1</v>
      </c>
      <c r="D108" s="33" t="s">
        <v>31</v>
      </c>
      <c r="E108" s="34" t="s">
        <v>84</v>
      </c>
      <c r="F108" s="30"/>
      <c r="G108" s="27">
        <f t="shared" si="12"/>
        <v>0</v>
      </c>
      <c r="H108" s="43"/>
    </row>
    <row r="109" spans="2:8" x14ac:dyDescent="0.25">
      <c r="B109" s="81"/>
      <c r="C109" s="33">
        <v>2</v>
      </c>
      <c r="D109" s="33" t="s">
        <v>31</v>
      </c>
      <c r="E109" s="34" t="s">
        <v>85</v>
      </c>
      <c r="F109" s="30"/>
      <c r="G109" s="27">
        <f t="shared" ref="G109:G121" si="13">F109*C109</f>
        <v>0</v>
      </c>
      <c r="H109" s="43"/>
    </row>
    <row r="110" spans="2:8" x14ac:dyDescent="0.25">
      <c r="B110" s="81"/>
      <c r="C110" s="33">
        <v>1</v>
      </c>
      <c r="D110" s="33" t="s">
        <v>31</v>
      </c>
      <c r="E110" s="34" t="s">
        <v>28</v>
      </c>
      <c r="F110" s="30"/>
      <c r="G110" s="27">
        <f t="shared" ref="G110:G115" si="14">F110*C110</f>
        <v>0</v>
      </c>
      <c r="H110" s="43"/>
    </row>
    <row r="111" spans="2:8" x14ac:dyDescent="0.25">
      <c r="B111" s="81"/>
      <c r="C111" s="33">
        <v>1</v>
      </c>
      <c r="D111" s="33" t="s">
        <v>31</v>
      </c>
      <c r="E111" s="34" t="s">
        <v>86</v>
      </c>
      <c r="F111" s="30"/>
      <c r="G111" s="27">
        <f t="shared" si="14"/>
        <v>0</v>
      </c>
      <c r="H111" s="43"/>
    </row>
    <row r="112" spans="2:8" x14ac:dyDescent="0.25">
      <c r="B112" s="81"/>
      <c r="C112" s="33">
        <v>1</v>
      </c>
      <c r="D112" s="33" t="s">
        <v>31</v>
      </c>
      <c r="E112" s="34" t="s">
        <v>87</v>
      </c>
      <c r="F112" s="30"/>
      <c r="G112" s="27">
        <f t="shared" si="14"/>
        <v>0</v>
      </c>
      <c r="H112" s="43"/>
    </row>
    <row r="113" spans="2:8" ht="45" x14ac:dyDescent="0.25">
      <c r="B113" s="81"/>
      <c r="C113" s="33">
        <v>1</v>
      </c>
      <c r="D113" s="33" t="s">
        <v>31</v>
      </c>
      <c r="E113" s="34" t="s">
        <v>88</v>
      </c>
      <c r="F113" s="30"/>
      <c r="G113" s="27">
        <f t="shared" si="14"/>
        <v>0</v>
      </c>
      <c r="H113" s="43"/>
    </row>
    <row r="114" spans="2:8" x14ac:dyDescent="0.25">
      <c r="B114" s="81"/>
      <c r="C114" s="33">
        <v>1</v>
      </c>
      <c r="D114" s="33" t="s">
        <v>31</v>
      </c>
      <c r="E114" s="34" t="s">
        <v>89</v>
      </c>
      <c r="F114" s="30"/>
      <c r="G114" s="27">
        <f t="shared" si="14"/>
        <v>0</v>
      </c>
      <c r="H114" s="43"/>
    </row>
    <row r="115" spans="2:8" x14ac:dyDescent="0.25">
      <c r="B115" s="81"/>
      <c r="C115" s="33">
        <v>1</v>
      </c>
      <c r="D115" s="33" t="s">
        <v>30</v>
      </c>
      <c r="E115" s="34" t="s">
        <v>90</v>
      </c>
      <c r="F115" s="30"/>
      <c r="G115" s="27">
        <f t="shared" si="14"/>
        <v>0</v>
      </c>
      <c r="H115" s="43"/>
    </row>
    <row r="116" spans="2:8" ht="45" x14ac:dyDescent="0.25">
      <c r="B116" s="81"/>
      <c r="C116" s="33">
        <v>1</v>
      </c>
      <c r="D116" s="33" t="s">
        <v>31</v>
      </c>
      <c r="E116" s="34" t="s">
        <v>91</v>
      </c>
      <c r="F116" s="30"/>
      <c r="G116" s="27">
        <f t="shared" si="13"/>
        <v>0</v>
      </c>
      <c r="H116" s="43"/>
    </row>
    <row r="117" spans="2:8" x14ac:dyDescent="0.25">
      <c r="B117" s="81"/>
      <c r="C117" s="33">
        <v>1</v>
      </c>
      <c r="D117" s="33" t="s">
        <v>97</v>
      </c>
      <c r="E117" s="34" t="s">
        <v>92</v>
      </c>
      <c r="F117" s="30"/>
      <c r="G117" s="27">
        <f t="shared" si="13"/>
        <v>0</v>
      </c>
      <c r="H117" s="43"/>
    </row>
    <row r="118" spans="2:8" x14ac:dyDescent="0.25">
      <c r="B118" s="81"/>
      <c r="C118" s="33">
        <v>1</v>
      </c>
      <c r="D118" s="33" t="s">
        <v>31</v>
      </c>
      <c r="E118" s="34" t="s">
        <v>93</v>
      </c>
      <c r="F118" s="30"/>
      <c r="G118" s="27">
        <f t="shared" si="13"/>
        <v>0</v>
      </c>
      <c r="H118" s="43"/>
    </row>
    <row r="119" spans="2:8" x14ac:dyDescent="0.25">
      <c r="B119" s="81"/>
      <c r="C119" s="33">
        <v>1</v>
      </c>
      <c r="D119" s="33" t="s">
        <v>31</v>
      </c>
      <c r="E119" s="34" t="s">
        <v>94</v>
      </c>
      <c r="F119" s="30"/>
      <c r="G119" s="27">
        <f t="shared" si="13"/>
        <v>0</v>
      </c>
      <c r="H119" s="43"/>
    </row>
    <row r="120" spans="2:8" ht="30" x14ac:dyDescent="0.25">
      <c r="B120" s="81"/>
      <c r="C120" s="33">
        <v>1</v>
      </c>
      <c r="D120" s="33" t="s">
        <v>30</v>
      </c>
      <c r="E120" s="34" t="s">
        <v>95</v>
      </c>
      <c r="F120" s="30"/>
      <c r="G120" s="27">
        <f t="shared" si="13"/>
        <v>0</v>
      </c>
      <c r="H120" s="43"/>
    </row>
    <row r="121" spans="2:8" ht="30" x14ac:dyDescent="0.25">
      <c r="B121" s="81"/>
      <c r="C121" s="33">
        <v>1</v>
      </c>
      <c r="D121" s="33" t="s">
        <v>31</v>
      </c>
      <c r="E121" s="34" t="s">
        <v>96</v>
      </c>
      <c r="F121" s="30"/>
      <c r="G121" s="27">
        <f t="shared" si="13"/>
        <v>0</v>
      </c>
      <c r="H121" s="43"/>
    </row>
    <row r="122" spans="2:8" s="31" customFormat="1" x14ac:dyDescent="0.25">
      <c r="B122" s="81"/>
      <c r="C122" s="64" t="s">
        <v>38</v>
      </c>
      <c r="D122" s="65"/>
      <c r="E122" s="32" t="s">
        <v>39</v>
      </c>
      <c r="F122" s="84"/>
      <c r="G122" s="85"/>
      <c r="H122" s="43"/>
    </row>
    <row r="123" spans="2:8" ht="30" customHeight="1" x14ac:dyDescent="0.25">
      <c r="B123" s="81"/>
      <c r="C123" s="75" t="s">
        <v>36</v>
      </c>
      <c r="D123" s="76"/>
      <c r="E123" s="77"/>
      <c r="F123" s="78">
        <f>SUM(G106:G121)</f>
        <v>0</v>
      </c>
      <c r="G123" s="79"/>
    </row>
    <row r="126" spans="2:8" s="21" customFormat="1" x14ac:dyDescent="0.25">
      <c r="B126" s="49" t="s">
        <v>7</v>
      </c>
      <c r="C126" s="7" t="s">
        <v>27</v>
      </c>
      <c r="D126" s="7" t="s">
        <v>29</v>
      </c>
      <c r="E126" s="7" t="s">
        <v>26</v>
      </c>
      <c r="F126" s="25" t="s">
        <v>33</v>
      </c>
      <c r="G126" s="49" t="s">
        <v>32</v>
      </c>
      <c r="H126" s="49" t="s">
        <v>17</v>
      </c>
    </row>
    <row r="127" spans="2:8" ht="120" x14ac:dyDescent="0.25">
      <c r="B127" s="81">
        <v>15</v>
      </c>
      <c r="C127" s="33">
        <v>1</v>
      </c>
      <c r="D127" s="33" t="s">
        <v>31</v>
      </c>
      <c r="E127" s="34" t="s">
        <v>133</v>
      </c>
      <c r="F127" s="30"/>
      <c r="G127" s="27">
        <f t="shared" ref="G127:G133" si="15">F127*C127</f>
        <v>0</v>
      </c>
      <c r="H127" s="43"/>
    </row>
    <row r="128" spans="2:8" x14ac:dyDescent="0.25">
      <c r="B128" s="81"/>
      <c r="C128" s="33">
        <v>1</v>
      </c>
      <c r="D128" s="33" t="s">
        <v>31</v>
      </c>
      <c r="E128" s="34" t="s">
        <v>134</v>
      </c>
      <c r="F128" s="30"/>
      <c r="G128" s="27">
        <f t="shared" si="15"/>
        <v>0</v>
      </c>
      <c r="H128" s="43"/>
    </row>
    <row r="129" spans="2:8" x14ac:dyDescent="0.25">
      <c r="B129" s="81"/>
      <c r="C129" s="33">
        <v>1</v>
      </c>
      <c r="D129" s="33" t="s">
        <v>31</v>
      </c>
      <c r="E129" s="34" t="s">
        <v>135</v>
      </c>
      <c r="F129" s="30"/>
      <c r="G129" s="27">
        <f t="shared" si="15"/>
        <v>0</v>
      </c>
      <c r="H129" s="43"/>
    </row>
    <row r="130" spans="2:8" x14ac:dyDescent="0.25">
      <c r="B130" s="81"/>
      <c r="C130" s="33">
        <v>1</v>
      </c>
      <c r="D130" s="33" t="s">
        <v>31</v>
      </c>
      <c r="E130" s="34" t="s">
        <v>136</v>
      </c>
      <c r="F130" s="30"/>
      <c r="G130" s="27">
        <f t="shared" si="15"/>
        <v>0</v>
      </c>
      <c r="H130" s="43"/>
    </row>
    <row r="131" spans="2:8" x14ac:dyDescent="0.25">
      <c r="B131" s="81"/>
      <c r="C131" s="33">
        <v>1</v>
      </c>
      <c r="D131" s="33" t="s">
        <v>31</v>
      </c>
      <c r="E131" s="34" t="s">
        <v>137</v>
      </c>
      <c r="F131" s="30"/>
      <c r="G131" s="27">
        <f t="shared" si="15"/>
        <v>0</v>
      </c>
      <c r="H131" s="43"/>
    </row>
    <row r="132" spans="2:8" x14ac:dyDescent="0.25">
      <c r="B132" s="81"/>
      <c r="C132" s="33">
        <v>1</v>
      </c>
      <c r="D132" s="33" t="s">
        <v>31</v>
      </c>
      <c r="E132" s="34" t="s">
        <v>138</v>
      </c>
      <c r="F132" s="30"/>
      <c r="G132" s="27">
        <f t="shared" si="15"/>
        <v>0</v>
      </c>
      <c r="H132" s="43"/>
    </row>
    <row r="133" spans="2:8" x14ac:dyDescent="0.25">
      <c r="B133" s="81"/>
      <c r="C133" s="33">
        <v>1</v>
      </c>
      <c r="D133" s="33" t="s">
        <v>31</v>
      </c>
      <c r="E133" s="34" t="s">
        <v>139</v>
      </c>
      <c r="F133" s="30"/>
      <c r="G133" s="27">
        <f t="shared" si="15"/>
        <v>0</v>
      </c>
      <c r="H133" s="43"/>
    </row>
    <row r="134" spans="2:8" s="31" customFormat="1" x14ac:dyDescent="0.25">
      <c r="B134" s="81"/>
      <c r="C134" s="64" t="s">
        <v>38</v>
      </c>
      <c r="D134" s="65"/>
      <c r="E134" s="32" t="s">
        <v>39</v>
      </c>
      <c r="F134" s="71"/>
      <c r="G134" s="71"/>
      <c r="H134" s="43"/>
    </row>
    <row r="135" spans="2:8" ht="30" customHeight="1" x14ac:dyDescent="0.25">
      <c r="B135" s="81"/>
      <c r="C135" s="72" t="s">
        <v>36</v>
      </c>
      <c r="D135" s="72"/>
      <c r="E135" s="72"/>
      <c r="F135" s="73">
        <f>SUM(G127:G133)</f>
        <v>0</v>
      </c>
      <c r="G135" s="73"/>
    </row>
    <row r="137" spans="2:8" s="21" customFormat="1" x14ac:dyDescent="0.25">
      <c r="B137" s="24" t="s">
        <v>7</v>
      </c>
      <c r="C137" s="7" t="s">
        <v>27</v>
      </c>
      <c r="D137" s="7" t="s">
        <v>29</v>
      </c>
      <c r="E137" s="7" t="s">
        <v>26</v>
      </c>
      <c r="F137" s="25" t="s">
        <v>33</v>
      </c>
      <c r="G137" s="24" t="s">
        <v>32</v>
      </c>
      <c r="H137" s="24" t="s">
        <v>17</v>
      </c>
    </row>
    <row r="138" spans="2:8" ht="30" x14ac:dyDescent="0.25">
      <c r="B138" s="81">
        <v>16</v>
      </c>
      <c r="C138" s="33">
        <v>1</v>
      </c>
      <c r="D138" s="33" t="s">
        <v>31</v>
      </c>
      <c r="E138" s="34" t="s">
        <v>143</v>
      </c>
      <c r="F138" s="30"/>
      <c r="G138" s="45">
        <f>F138</f>
        <v>0</v>
      </c>
      <c r="H138" s="47"/>
    </row>
    <row r="139" spans="2:8" ht="30" customHeight="1" x14ac:dyDescent="0.25">
      <c r="B139" s="81"/>
      <c r="C139" s="72" t="s">
        <v>36</v>
      </c>
      <c r="D139" s="72"/>
      <c r="E139" s="72"/>
      <c r="F139" s="73">
        <f>SUM(G138)</f>
        <v>0</v>
      </c>
      <c r="G139" s="73"/>
    </row>
    <row r="141" spans="2:8" ht="30" customHeight="1" x14ac:dyDescent="0.25">
      <c r="B141" s="97" t="s">
        <v>144</v>
      </c>
      <c r="C141" s="97"/>
      <c r="D141" s="97"/>
      <c r="E141" s="97"/>
      <c r="F141" s="97"/>
      <c r="G141" s="97"/>
    </row>
    <row r="142" spans="2:8" x14ac:dyDescent="0.25">
      <c r="B142" s="24" t="s">
        <v>7</v>
      </c>
      <c r="C142" s="68" t="s">
        <v>40</v>
      </c>
      <c r="D142" s="69"/>
      <c r="E142" s="70"/>
      <c r="F142" s="48" t="s">
        <v>37</v>
      </c>
      <c r="G142" s="7" t="s">
        <v>41</v>
      </c>
    </row>
    <row r="143" spans="2:8" ht="15" customHeight="1" x14ac:dyDescent="0.25">
      <c r="B143" s="24">
        <v>1</v>
      </c>
      <c r="C143" s="66" t="s">
        <v>44</v>
      </c>
      <c r="D143" s="66"/>
      <c r="E143" s="66"/>
      <c r="F143" s="23">
        <f>F10</f>
        <v>0</v>
      </c>
      <c r="G143" s="29">
        <f>F11</f>
        <v>0</v>
      </c>
    </row>
    <row r="144" spans="2:8" x14ac:dyDescent="0.25">
      <c r="B144" s="24">
        <v>2</v>
      </c>
      <c r="C144" s="67" t="s">
        <v>122</v>
      </c>
      <c r="D144" s="67"/>
      <c r="E144" s="67"/>
      <c r="F144" s="23">
        <f>F18</f>
        <v>0</v>
      </c>
      <c r="G144" s="29">
        <f>F19</f>
        <v>0</v>
      </c>
    </row>
    <row r="145" spans="2:7" x14ac:dyDescent="0.25">
      <c r="B145" s="24">
        <v>3</v>
      </c>
      <c r="C145" s="67" t="s">
        <v>121</v>
      </c>
      <c r="D145" s="67"/>
      <c r="E145" s="67"/>
      <c r="F145" s="23">
        <f>F26</f>
        <v>0</v>
      </c>
      <c r="G145" s="29">
        <f>F27</f>
        <v>0</v>
      </c>
    </row>
    <row r="146" spans="2:7" x14ac:dyDescent="0.25">
      <c r="B146" s="24">
        <v>4</v>
      </c>
      <c r="C146" s="67" t="s">
        <v>117</v>
      </c>
      <c r="D146" s="67"/>
      <c r="E146" s="67"/>
      <c r="F146" s="23">
        <f>F34</f>
        <v>0</v>
      </c>
      <c r="G146" s="29">
        <f>F35</f>
        <v>0</v>
      </c>
    </row>
    <row r="147" spans="2:7" x14ac:dyDescent="0.25">
      <c r="B147" s="24">
        <v>5</v>
      </c>
      <c r="C147" s="67" t="s">
        <v>120</v>
      </c>
      <c r="D147" s="67"/>
      <c r="E147" s="67"/>
      <c r="F147" s="23">
        <f>F42</f>
        <v>0</v>
      </c>
      <c r="G147" s="29">
        <f>F43</f>
        <v>0</v>
      </c>
    </row>
    <row r="148" spans="2:7" x14ac:dyDescent="0.25">
      <c r="B148" s="24">
        <v>6</v>
      </c>
      <c r="C148" s="67" t="s">
        <v>119</v>
      </c>
      <c r="D148" s="67"/>
      <c r="E148" s="67"/>
      <c r="F148" s="23">
        <f>F48</f>
        <v>0</v>
      </c>
      <c r="G148" s="29">
        <f>F49</f>
        <v>0</v>
      </c>
    </row>
    <row r="149" spans="2:7" x14ac:dyDescent="0.25">
      <c r="B149" s="24">
        <v>7</v>
      </c>
      <c r="C149" s="67" t="s">
        <v>118</v>
      </c>
      <c r="D149" s="67"/>
      <c r="E149" s="67"/>
      <c r="F149" s="23">
        <f>F56</f>
        <v>0</v>
      </c>
      <c r="G149" s="29">
        <f>F57</f>
        <v>0</v>
      </c>
    </row>
    <row r="150" spans="2:7" x14ac:dyDescent="0.25">
      <c r="B150" s="24">
        <v>8</v>
      </c>
      <c r="C150" s="67" t="s">
        <v>117</v>
      </c>
      <c r="D150" s="67"/>
      <c r="E150" s="67"/>
      <c r="F150" s="23">
        <f>F64</f>
        <v>0</v>
      </c>
      <c r="G150" s="29">
        <f>F65</f>
        <v>0</v>
      </c>
    </row>
    <row r="151" spans="2:7" x14ac:dyDescent="0.25">
      <c r="B151" s="24">
        <v>9</v>
      </c>
      <c r="C151" s="67" t="s">
        <v>116</v>
      </c>
      <c r="D151" s="67"/>
      <c r="E151" s="67"/>
      <c r="F151" s="23">
        <f>F71</f>
        <v>0</v>
      </c>
      <c r="G151" s="29">
        <f>F72</f>
        <v>0</v>
      </c>
    </row>
    <row r="152" spans="2:7" x14ac:dyDescent="0.25">
      <c r="B152" s="24">
        <v>10</v>
      </c>
      <c r="C152" s="67" t="s">
        <v>115</v>
      </c>
      <c r="D152" s="67"/>
      <c r="E152" s="67"/>
      <c r="F152" s="23">
        <f>F77</f>
        <v>0</v>
      </c>
      <c r="G152" s="29">
        <f>F78</f>
        <v>0</v>
      </c>
    </row>
    <row r="153" spans="2:7" x14ac:dyDescent="0.25">
      <c r="B153" s="24">
        <v>11</v>
      </c>
      <c r="C153" s="67" t="s">
        <v>114</v>
      </c>
      <c r="D153" s="67"/>
      <c r="E153" s="67"/>
      <c r="F153" s="23">
        <f>F87</f>
        <v>0</v>
      </c>
      <c r="G153" s="29">
        <f>F88</f>
        <v>0</v>
      </c>
    </row>
    <row r="154" spans="2:7" x14ac:dyDescent="0.25">
      <c r="B154" s="24">
        <v>12</v>
      </c>
      <c r="C154" s="67" t="s">
        <v>113</v>
      </c>
      <c r="D154" s="67"/>
      <c r="E154" s="67"/>
      <c r="F154" s="23">
        <f>F95</f>
        <v>0</v>
      </c>
      <c r="G154" s="29">
        <f>F96</f>
        <v>0</v>
      </c>
    </row>
    <row r="155" spans="2:7" x14ac:dyDescent="0.25">
      <c r="B155" s="24">
        <v>13</v>
      </c>
      <c r="C155" s="67" t="s">
        <v>112</v>
      </c>
      <c r="D155" s="67"/>
      <c r="E155" s="67"/>
      <c r="F155" s="23">
        <f>F102</f>
        <v>0</v>
      </c>
      <c r="G155" s="29">
        <f>F103</f>
        <v>0</v>
      </c>
    </row>
    <row r="156" spans="2:7" x14ac:dyDescent="0.25">
      <c r="B156" s="24">
        <v>14</v>
      </c>
      <c r="C156" s="67" t="s">
        <v>111</v>
      </c>
      <c r="D156" s="67"/>
      <c r="E156" s="67"/>
      <c r="F156" s="23">
        <f>F122</f>
        <v>0</v>
      </c>
      <c r="G156" s="29">
        <f>F123</f>
        <v>0</v>
      </c>
    </row>
    <row r="157" spans="2:7" x14ac:dyDescent="0.25">
      <c r="B157" s="49">
        <v>15</v>
      </c>
      <c r="C157" s="93" t="s">
        <v>140</v>
      </c>
      <c r="D157" s="94"/>
      <c r="E157" s="95"/>
      <c r="F157" s="23">
        <f>F134</f>
        <v>0</v>
      </c>
      <c r="G157" s="29">
        <f>F135</f>
        <v>0</v>
      </c>
    </row>
    <row r="158" spans="2:7" x14ac:dyDescent="0.25">
      <c r="B158" s="24">
        <v>16</v>
      </c>
      <c r="C158" s="66" t="s">
        <v>142</v>
      </c>
      <c r="D158" s="66"/>
      <c r="E158" s="66"/>
      <c r="F158" s="23" t="s">
        <v>38</v>
      </c>
      <c r="G158" s="29">
        <f>F139</f>
        <v>0</v>
      </c>
    </row>
    <row r="159" spans="2:7" ht="30" customHeight="1" x14ac:dyDescent="0.25">
      <c r="B159" s="96" t="s">
        <v>35</v>
      </c>
      <c r="C159" s="96"/>
      <c r="D159" s="96"/>
      <c r="E159" s="96"/>
      <c r="F159" s="96"/>
      <c r="G159" s="46">
        <f>SUM(G143:G158)</f>
        <v>0</v>
      </c>
    </row>
    <row r="161" spans="2:8" s="54" customFormat="1" ht="48" customHeight="1" x14ac:dyDescent="0.25">
      <c r="B161" s="63" t="s">
        <v>145</v>
      </c>
      <c r="C161" s="63"/>
      <c r="D161" s="63"/>
      <c r="E161" s="63"/>
      <c r="F161" s="63"/>
      <c r="G161" s="63"/>
      <c r="H161" s="63"/>
    </row>
    <row r="163" spans="2:8" s="51" customFormat="1" x14ac:dyDescent="0.25">
      <c r="B163" s="52" t="s">
        <v>7</v>
      </c>
      <c r="C163" s="52" t="s">
        <v>27</v>
      </c>
      <c r="D163" s="52" t="s">
        <v>29</v>
      </c>
      <c r="E163" s="52" t="s">
        <v>155</v>
      </c>
      <c r="F163" s="53" t="s">
        <v>33</v>
      </c>
      <c r="G163" s="52" t="s">
        <v>32</v>
      </c>
      <c r="H163" s="52" t="s">
        <v>17</v>
      </c>
    </row>
    <row r="164" spans="2:8" ht="90" x14ac:dyDescent="0.25">
      <c r="B164" s="89" t="s">
        <v>146</v>
      </c>
      <c r="C164" s="33">
        <v>1</v>
      </c>
      <c r="D164" s="33" t="s">
        <v>31</v>
      </c>
      <c r="E164" s="34" t="s">
        <v>151</v>
      </c>
      <c r="F164" s="30"/>
      <c r="G164" s="27">
        <f t="shared" ref="G164:G166" si="16">F164*C164</f>
        <v>0</v>
      </c>
      <c r="H164" s="43"/>
    </row>
    <row r="165" spans="2:8" x14ac:dyDescent="0.25">
      <c r="B165" s="90"/>
      <c r="C165" s="33">
        <v>1</v>
      </c>
      <c r="D165" s="33" t="s">
        <v>31</v>
      </c>
      <c r="E165" s="34" t="s">
        <v>98</v>
      </c>
      <c r="F165" s="30"/>
      <c r="G165" s="27">
        <f t="shared" si="16"/>
        <v>0</v>
      </c>
      <c r="H165" s="43"/>
    </row>
    <row r="166" spans="2:8" x14ac:dyDescent="0.25">
      <c r="B166" s="90"/>
      <c r="C166" s="33">
        <v>1</v>
      </c>
      <c r="D166" s="33" t="s">
        <v>31</v>
      </c>
      <c r="E166" s="34" t="s">
        <v>99</v>
      </c>
      <c r="F166" s="30"/>
      <c r="G166" s="27">
        <f t="shared" si="16"/>
        <v>0</v>
      </c>
      <c r="H166" s="43"/>
    </row>
    <row r="167" spans="2:8" x14ac:dyDescent="0.25">
      <c r="B167" s="90"/>
      <c r="C167" s="33">
        <v>1</v>
      </c>
      <c r="D167" s="33" t="s">
        <v>31</v>
      </c>
      <c r="E167" s="34" t="s">
        <v>100</v>
      </c>
      <c r="F167" s="30"/>
      <c r="G167" s="27">
        <f t="shared" ref="G167:G168" si="17">F167*C167</f>
        <v>0</v>
      </c>
      <c r="H167" s="43"/>
    </row>
    <row r="168" spans="2:8" x14ac:dyDescent="0.25">
      <c r="B168" s="90"/>
      <c r="C168" s="33">
        <v>1</v>
      </c>
      <c r="D168" s="33" t="s">
        <v>31</v>
      </c>
      <c r="E168" s="34" t="s">
        <v>101</v>
      </c>
      <c r="F168" s="30"/>
      <c r="G168" s="27">
        <f t="shared" si="17"/>
        <v>0</v>
      </c>
      <c r="H168" s="43"/>
    </row>
    <row r="169" spans="2:8" ht="30" x14ac:dyDescent="0.25">
      <c r="B169" s="90"/>
      <c r="C169" s="33">
        <v>1</v>
      </c>
      <c r="D169" s="33" t="s">
        <v>31</v>
      </c>
      <c r="E169" s="34" t="s">
        <v>143</v>
      </c>
      <c r="F169" s="30"/>
      <c r="G169" s="45">
        <f>F169</f>
        <v>0</v>
      </c>
      <c r="H169" s="47"/>
    </row>
    <row r="170" spans="2:8" s="31" customFormat="1" x14ac:dyDescent="0.25">
      <c r="B170" s="90"/>
      <c r="C170" s="64" t="s">
        <v>38</v>
      </c>
      <c r="D170" s="65"/>
      <c r="E170" s="32" t="s">
        <v>39</v>
      </c>
      <c r="F170" s="84"/>
      <c r="G170" s="85"/>
      <c r="H170" s="43"/>
    </row>
    <row r="171" spans="2:8" ht="30" customHeight="1" x14ac:dyDescent="0.25">
      <c r="B171" s="91"/>
      <c r="C171" s="75" t="s">
        <v>36</v>
      </c>
      <c r="D171" s="76"/>
      <c r="E171" s="77"/>
      <c r="F171" s="78">
        <f>SUM(G164:G169)</f>
        <v>0</v>
      </c>
      <c r="G171" s="79"/>
    </row>
    <row r="174" spans="2:8" s="51" customFormat="1" x14ac:dyDescent="0.25">
      <c r="B174" s="52" t="s">
        <v>7</v>
      </c>
      <c r="C174" s="52" t="s">
        <v>27</v>
      </c>
      <c r="D174" s="52" t="s">
        <v>29</v>
      </c>
      <c r="E174" s="52" t="s">
        <v>154</v>
      </c>
      <c r="F174" s="53" t="s">
        <v>33</v>
      </c>
      <c r="G174" s="52" t="s">
        <v>32</v>
      </c>
      <c r="H174" s="52" t="s">
        <v>17</v>
      </c>
    </row>
    <row r="175" spans="2:8" ht="45" x14ac:dyDescent="0.25">
      <c r="B175" s="81" t="s">
        <v>147</v>
      </c>
      <c r="C175" s="33">
        <v>1</v>
      </c>
      <c r="D175" s="33" t="s">
        <v>31</v>
      </c>
      <c r="E175" s="34" t="s">
        <v>153</v>
      </c>
      <c r="F175" s="30"/>
      <c r="G175" s="27">
        <f t="shared" ref="G175:G177" si="18">F175*C175</f>
        <v>0</v>
      </c>
      <c r="H175" s="43"/>
    </row>
    <row r="176" spans="2:8" x14ac:dyDescent="0.25">
      <c r="B176" s="81"/>
      <c r="C176" s="33">
        <v>1</v>
      </c>
      <c r="D176" s="33" t="s">
        <v>31</v>
      </c>
      <c r="E176" s="34" t="s">
        <v>102</v>
      </c>
      <c r="F176" s="30"/>
      <c r="G176" s="27">
        <f t="shared" si="18"/>
        <v>0</v>
      </c>
      <c r="H176" s="43"/>
    </row>
    <row r="177" spans="2:8" x14ac:dyDescent="0.25">
      <c r="B177" s="81"/>
      <c r="C177" s="33">
        <v>1</v>
      </c>
      <c r="D177" s="33" t="s">
        <v>31</v>
      </c>
      <c r="E177" s="34" t="s">
        <v>103</v>
      </c>
      <c r="F177" s="30"/>
      <c r="G177" s="27">
        <f t="shared" si="18"/>
        <v>0</v>
      </c>
      <c r="H177" s="43"/>
    </row>
    <row r="178" spans="2:8" x14ac:dyDescent="0.25">
      <c r="B178" s="81"/>
      <c r="C178" s="33">
        <v>1</v>
      </c>
      <c r="D178" s="33" t="s">
        <v>31</v>
      </c>
      <c r="E178" s="34" t="s">
        <v>104</v>
      </c>
      <c r="F178" s="30"/>
      <c r="G178" s="27">
        <f t="shared" ref="G178:G179" si="19">F178*C178</f>
        <v>0</v>
      </c>
      <c r="H178" s="43"/>
    </row>
    <row r="179" spans="2:8" x14ac:dyDescent="0.25">
      <c r="B179" s="81"/>
      <c r="C179" s="33">
        <v>1</v>
      </c>
      <c r="D179" s="33" t="s">
        <v>31</v>
      </c>
      <c r="E179" s="34" t="s">
        <v>105</v>
      </c>
      <c r="F179" s="30"/>
      <c r="G179" s="27">
        <f t="shared" si="19"/>
        <v>0</v>
      </c>
      <c r="H179" s="43"/>
    </row>
    <row r="180" spans="2:8" ht="30" x14ac:dyDescent="0.25">
      <c r="B180" s="81"/>
      <c r="C180" s="33">
        <v>1</v>
      </c>
      <c r="D180" s="33" t="s">
        <v>31</v>
      </c>
      <c r="E180" s="34" t="s">
        <v>106</v>
      </c>
      <c r="F180" s="30"/>
      <c r="G180" s="27">
        <f t="shared" ref="G180:G182" si="20">F180*C180</f>
        <v>0</v>
      </c>
      <c r="H180" s="43"/>
    </row>
    <row r="181" spans="2:8" x14ac:dyDescent="0.25">
      <c r="B181" s="81"/>
      <c r="C181" s="33">
        <v>1</v>
      </c>
      <c r="D181" s="33" t="s">
        <v>31</v>
      </c>
      <c r="E181" s="34" t="s">
        <v>107</v>
      </c>
      <c r="F181" s="30"/>
      <c r="G181" s="27">
        <f t="shared" si="20"/>
        <v>0</v>
      </c>
      <c r="H181" s="43"/>
    </row>
    <row r="182" spans="2:8" ht="30" x14ac:dyDescent="0.25">
      <c r="B182" s="81"/>
      <c r="C182" s="33">
        <v>1</v>
      </c>
      <c r="D182" s="33" t="s">
        <v>31</v>
      </c>
      <c r="E182" s="34" t="s">
        <v>108</v>
      </c>
      <c r="F182" s="30"/>
      <c r="G182" s="27">
        <f t="shared" si="20"/>
        <v>0</v>
      </c>
      <c r="H182" s="43"/>
    </row>
    <row r="183" spans="2:8" ht="30" x14ac:dyDescent="0.25">
      <c r="B183" s="81"/>
      <c r="C183" s="33">
        <v>1</v>
      </c>
      <c r="D183" s="33" t="s">
        <v>31</v>
      </c>
      <c r="E183" s="34" t="s">
        <v>143</v>
      </c>
      <c r="F183" s="30"/>
      <c r="G183" s="45">
        <f>F183</f>
        <v>0</v>
      </c>
      <c r="H183" s="47"/>
    </row>
    <row r="184" spans="2:8" s="31" customFormat="1" x14ac:dyDescent="0.25">
      <c r="B184" s="81"/>
      <c r="C184" s="64" t="s">
        <v>38</v>
      </c>
      <c r="D184" s="65"/>
      <c r="E184" s="32" t="s">
        <v>39</v>
      </c>
      <c r="F184" s="71"/>
      <c r="G184" s="71"/>
      <c r="H184" s="43"/>
    </row>
    <row r="185" spans="2:8" ht="30" customHeight="1" x14ac:dyDescent="0.25">
      <c r="B185" s="81"/>
      <c r="C185" s="72" t="s">
        <v>36</v>
      </c>
      <c r="D185" s="72"/>
      <c r="E185" s="72"/>
      <c r="F185" s="73">
        <f>SUM(G175:G183)</f>
        <v>0</v>
      </c>
      <c r="G185" s="73"/>
    </row>
    <row r="187" spans="2:8" s="51" customFormat="1" x14ac:dyDescent="0.25">
      <c r="B187" s="52" t="s">
        <v>7</v>
      </c>
      <c r="C187" s="52" t="s">
        <v>27</v>
      </c>
      <c r="D187" s="52" t="s">
        <v>29</v>
      </c>
      <c r="E187" s="52" t="s">
        <v>152</v>
      </c>
      <c r="F187" s="53" t="s">
        <v>33</v>
      </c>
      <c r="G187" s="52" t="s">
        <v>32</v>
      </c>
      <c r="H187" s="52" t="s">
        <v>17</v>
      </c>
    </row>
    <row r="188" spans="2:8" ht="105" x14ac:dyDescent="0.25">
      <c r="B188" s="89" t="s">
        <v>148</v>
      </c>
      <c r="C188" s="33">
        <v>1</v>
      </c>
      <c r="D188" s="33" t="s">
        <v>54</v>
      </c>
      <c r="E188" s="34" t="s">
        <v>124</v>
      </c>
      <c r="F188" s="30"/>
      <c r="G188" s="27">
        <f t="shared" ref="G188" si="21">F188*C188</f>
        <v>0</v>
      </c>
      <c r="H188" s="43"/>
    </row>
    <row r="189" spans="2:8" ht="75" x14ac:dyDescent="0.25">
      <c r="B189" s="90"/>
      <c r="C189" s="33">
        <v>2</v>
      </c>
      <c r="D189" s="33" t="s">
        <v>54</v>
      </c>
      <c r="E189" s="34" t="s">
        <v>123</v>
      </c>
      <c r="F189" s="30"/>
      <c r="G189" s="27">
        <f t="shared" ref="G189" si="22">F189*C189</f>
        <v>0</v>
      </c>
      <c r="H189" s="43"/>
    </row>
    <row r="190" spans="2:8" ht="75" x14ac:dyDescent="0.25">
      <c r="B190" s="90"/>
      <c r="C190" s="33">
        <v>1</v>
      </c>
      <c r="D190" s="33" t="s">
        <v>54</v>
      </c>
      <c r="E190" s="34" t="s">
        <v>126</v>
      </c>
      <c r="F190" s="30"/>
      <c r="G190" s="27">
        <f t="shared" ref="G190:G191" si="23">F190*C190</f>
        <v>0</v>
      </c>
      <c r="H190" s="43"/>
    </row>
    <row r="191" spans="2:8" x14ac:dyDescent="0.25">
      <c r="B191" s="90"/>
      <c r="C191" s="33">
        <v>1</v>
      </c>
      <c r="D191" s="33" t="s">
        <v>31</v>
      </c>
      <c r="E191" s="34" t="s">
        <v>125</v>
      </c>
      <c r="F191" s="30"/>
      <c r="G191" s="27">
        <f t="shared" si="23"/>
        <v>0</v>
      </c>
      <c r="H191" s="43"/>
    </row>
    <row r="192" spans="2:8" ht="75" x14ac:dyDescent="0.25">
      <c r="B192" s="90"/>
      <c r="C192" s="33">
        <v>7</v>
      </c>
      <c r="D192" s="33" t="s">
        <v>31</v>
      </c>
      <c r="E192" s="34" t="s">
        <v>127</v>
      </c>
      <c r="F192" s="30"/>
      <c r="G192" s="27">
        <f t="shared" ref="G192" si="24">F192*C192</f>
        <v>0</v>
      </c>
      <c r="H192" s="43"/>
    </row>
    <row r="193" spans="2:8" ht="45" x14ac:dyDescent="0.25">
      <c r="B193" s="90"/>
      <c r="C193" s="33">
        <v>2</v>
      </c>
      <c r="D193" s="33" t="s">
        <v>31</v>
      </c>
      <c r="E193" s="34" t="s">
        <v>128</v>
      </c>
      <c r="F193" s="30"/>
      <c r="G193" s="27">
        <f>F193*C193</f>
        <v>0</v>
      </c>
      <c r="H193" s="43"/>
    </row>
    <row r="194" spans="2:8" ht="105" x14ac:dyDescent="0.25">
      <c r="B194" s="90"/>
      <c r="C194" s="33">
        <v>2</v>
      </c>
      <c r="D194" s="33" t="s">
        <v>31</v>
      </c>
      <c r="E194" s="34" t="s">
        <v>129</v>
      </c>
      <c r="F194" s="30"/>
      <c r="G194" s="27">
        <f t="shared" ref="G194" si="25">F194*C194</f>
        <v>0</v>
      </c>
      <c r="H194" s="43"/>
    </row>
    <row r="195" spans="2:8" ht="105" x14ac:dyDescent="0.25">
      <c r="B195" s="90"/>
      <c r="C195" s="33">
        <v>1</v>
      </c>
      <c r="D195" s="33" t="s">
        <v>31</v>
      </c>
      <c r="E195" s="34" t="s">
        <v>130</v>
      </c>
      <c r="F195" s="30"/>
      <c r="G195" s="27">
        <f t="shared" ref="G195:G196" si="26">F195*C195</f>
        <v>0</v>
      </c>
      <c r="H195" s="43"/>
    </row>
    <row r="196" spans="2:8" x14ac:dyDescent="0.25">
      <c r="B196" s="90"/>
      <c r="C196" s="33">
        <v>1</v>
      </c>
      <c r="D196" s="33" t="s">
        <v>31</v>
      </c>
      <c r="E196" s="34" t="s">
        <v>125</v>
      </c>
      <c r="F196" s="30"/>
      <c r="G196" s="27">
        <f t="shared" si="26"/>
        <v>0</v>
      </c>
      <c r="H196" s="43"/>
    </row>
    <row r="197" spans="2:8" ht="105" x14ac:dyDescent="0.25">
      <c r="B197" s="90"/>
      <c r="C197" s="33">
        <v>1</v>
      </c>
      <c r="D197" s="33" t="s">
        <v>31</v>
      </c>
      <c r="E197" s="34" t="s">
        <v>131</v>
      </c>
      <c r="F197" s="30"/>
      <c r="G197" s="27">
        <f t="shared" ref="G197" si="27">F197*C197</f>
        <v>0</v>
      </c>
      <c r="H197" s="43"/>
    </row>
    <row r="198" spans="2:8" ht="105" x14ac:dyDescent="0.25">
      <c r="B198" s="90"/>
      <c r="C198" s="33">
        <v>1</v>
      </c>
      <c r="D198" s="33" t="s">
        <v>31</v>
      </c>
      <c r="E198" s="34" t="s">
        <v>132</v>
      </c>
      <c r="F198" s="30"/>
      <c r="G198" s="27">
        <f t="shared" ref="G198" si="28">F198*C198</f>
        <v>0</v>
      </c>
      <c r="H198" s="43"/>
    </row>
    <row r="199" spans="2:8" ht="30" x14ac:dyDescent="0.25">
      <c r="B199" s="90"/>
      <c r="C199" s="33">
        <v>1</v>
      </c>
      <c r="D199" s="33" t="s">
        <v>31</v>
      </c>
      <c r="E199" s="34" t="s">
        <v>143</v>
      </c>
      <c r="F199" s="30"/>
      <c r="G199" s="45">
        <f>F199</f>
        <v>0</v>
      </c>
      <c r="H199" s="47"/>
    </row>
    <row r="200" spans="2:8" s="31" customFormat="1" x14ac:dyDescent="0.25">
      <c r="B200" s="90"/>
      <c r="C200" s="64" t="s">
        <v>38</v>
      </c>
      <c r="D200" s="65"/>
      <c r="E200" s="32" t="s">
        <v>39</v>
      </c>
      <c r="F200" s="71"/>
      <c r="G200" s="71"/>
      <c r="H200" s="43"/>
    </row>
    <row r="201" spans="2:8" ht="30" customHeight="1" x14ac:dyDescent="0.25">
      <c r="B201" s="91"/>
      <c r="C201" s="72" t="s">
        <v>36</v>
      </c>
      <c r="D201" s="72"/>
      <c r="E201" s="72"/>
      <c r="F201" s="73">
        <f>SUM(G188:G199)</f>
        <v>0</v>
      </c>
      <c r="G201" s="73"/>
    </row>
    <row r="204" spans="2:8" ht="30" customHeight="1" x14ac:dyDescent="0.25">
      <c r="B204" s="98" t="s">
        <v>150</v>
      </c>
      <c r="C204" s="99"/>
      <c r="D204" s="99"/>
      <c r="E204" s="99"/>
      <c r="F204" s="99"/>
      <c r="G204" s="100"/>
    </row>
    <row r="205" spans="2:8" x14ac:dyDescent="0.25">
      <c r="B205" s="50" t="s">
        <v>7</v>
      </c>
      <c r="C205" s="68" t="s">
        <v>40</v>
      </c>
      <c r="D205" s="69"/>
      <c r="E205" s="70"/>
      <c r="F205" s="48" t="s">
        <v>37</v>
      </c>
      <c r="G205" s="7" t="s">
        <v>41</v>
      </c>
    </row>
    <row r="206" spans="2:8" ht="57.95" customHeight="1" x14ac:dyDescent="0.25">
      <c r="B206" s="24" t="s">
        <v>146</v>
      </c>
      <c r="C206" s="67" t="s">
        <v>110</v>
      </c>
      <c r="D206" s="67"/>
      <c r="E206" s="67"/>
      <c r="F206" s="23">
        <f>F170</f>
        <v>0</v>
      </c>
      <c r="G206" s="29">
        <f>F171</f>
        <v>0</v>
      </c>
    </row>
    <row r="207" spans="2:8" ht="57.95" customHeight="1" x14ac:dyDescent="0.25">
      <c r="B207" s="24" t="s">
        <v>147</v>
      </c>
      <c r="C207" s="67" t="s">
        <v>109</v>
      </c>
      <c r="D207" s="67"/>
      <c r="E207" s="67"/>
      <c r="F207" s="23">
        <f>F184</f>
        <v>0</v>
      </c>
      <c r="G207" s="29">
        <f>F185</f>
        <v>0</v>
      </c>
    </row>
    <row r="208" spans="2:8" ht="57.95" customHeight="1" x14ac:dyDescent="0.25">
      <c r="B208" s="49" t="s">
        <v>148</v>
      </c>
      <c r="C208" s="86" t="s">
        <v>149</v>
      </c>
      <c r="D208" s="87"/>
      <c r="E208" s="88"/>
      <c r="F208" s="23">
        <f>F200</f>
        <v>0</v>
      </c>
      <c r="G208" s="29">
        <f>F201</f>
        <v>0</v>
      </c>
    </row>
    <row r="209" spans="2:7" ht="30" customHeight="1" x14ac:dyDescent="0.25">
      <c r="B209" s="101" t="s">
        <v>35</v>
      </c>
      <c r="C209" s="102"/>
      <c r="D209" s="102"/>
      <c r="E209" s="102"/>
      <c r="F209" s="103"/>
      <c r="G209" s="104">
        <f>SUM(G206:G208)</f>
        <v>0</v>
      </c>
    </row>
  </sheetData>
  <mergeCells count="122">
    <mergeCell ref="B6:H6"/>
    <mergeCell ref="C206:E206"/>
    <mergeCell ref="C154:E154"/>
    <mergeCell ref="C149:E149"/>
    <mergeCell ref="B164:B171"/>
    <mergeCell ref="B175:B185"/>
    <mergeCell ref="B138:B139"/>
    <mergeCell ref="F122:G122"/>
    <mergeCell ref="F170:G170"/>
    <mergeCell ref="C200:D200"/>
    <mergeCell ref="F200:G200"/>
    <mergeCell ref="C201:E201"/>
    <mergeCell ref="F201:G201"/>
    <mergeCell ref="B127:B135"/>
    <mergeCell ref="C134:D134"/>
    <mergeCell ref="F134:G134"/>
    <mergeCell ref="C135:E135"/>
    <mergeCell ref="F135:G135"/>
    <mergeCell ref="C157:E157"/>
    <mergeCell ref="B159:F159"/>
    <mergeCell ref="F171:G171"/>
    <mergeCell ref="B141:G141"/>
    <mergeCell ref="B60:B65"/>
    <mergeCell ref="B68:B72"/>
    <mergeCell ref="B75:B78"/>
    <mergeCell ref="B81:B88"/>
    <mergeCell ref="C139:E139"/>
    <mergeCell ref="F139:G139"/>
    <mergeCell ref="C87:D87"/>
    <mergeCell ref="C208:E208"/>
    <mergeCell ref="C207:E207"/>
    <mergeCell ref="C185:E185"/>
    <mergeCell ref="F185:G185"/>
    <mergeCell ref="C171:E171"/>
    <mergeCell ref="C123:E123"/>
    <mergeCell ref="C122:D122"/>
    <mergeCell ref="C170:D170"/>
    <mergeCell ref="F123:G123"/>
    <mergeCell ref="C184:D184"/>
    <mergeCell ref="F184:G184"/>
    <mergeCell ref="F77:G77"/>
    <mergeCell ref="C78:E78"/>
    <mergeCell ref="F78:G78"/>
    <mergeCell ref="B188:B201"/>
    <mergeCell ref="B204:G204"/>
    <mergeCell ref="C205:E205"/>
    <mergeCell ref="B4:H4"/>
    <mergeCell ref="C158:E158"/>
    <mergeCell ref="C147:E147"/>
    <mergeCell ref="C148:E148"/>
    <mergeCell ref="C150:E150"/>
    <mergeCell ref="C151:E151"/>
    <mergeCell ref="C152:E152"/>
    <mergeCell ref="C153:E153"/>
    <mergeCell ref="C155:E155"/>
    <mergeCell ref="C156:E156"/>
    <mergeCell ref="B9:B11"/>
    <mergeCell ref="B14:B19"/>
    <mergeCell ref="B22:B27"/>
    <mergeCell ref="B30:B35"/>
    <mergeCell ref="B38:B43"/>
    <mergeCell ref="B46:B49"/>
    <mergeCell ref="B52:B57"/>
    <mergeCell ref="C95:D95"/>
    <mergeCell ref="F95:G95"/>
    <mergeCell ref="B91:B96"/>
    <mergeCell ref="B99:B103"/>
    <mergeCell ref="B106:B123"/>
    <mergeCell ref="C102:D102"/>
    <mergeCell ref="F102:G102"/>
    <mergeCell ref="C103:E103"/>
    <mergeCell ref="F103:G103"/>
    <mergeCell ref="C96:E96"/>
    <mergeCell ref="F96:G96"/>
    <mergeCell ref="F48:G48"/>
    <mergeCell ref="C49:E49"/>
    <mergeCell ref="F49:G49"/>
    <mergeCell ref="C64:D64"/>
    <mergeCell ref="F64:G64"/>
    <mergeCell ref="C56:D56"/>
    <mergeCell ref="F56:G56"/>
    <mergeCell ref="C57:E57"/>
    <mergeCell ref="F87:G87"/>
    <mergeCell ref="C88:E88"/>
    <mergeCell ref="F88:G88"/>
    <mergeCell ref="C77:D77"/>
    <mergeCell ref="C10:D10"/>
    <mergeCell ref="F10:G10"/>
    <mergeCell ref="C19:E19"/>
    <mergeCell ref="F19:G19"/>
    <mergeCell ref="C11:E11"/>
    <mergeCell ref="F11:G11"/>
    <mergeCell ref="F26:G26"/>
    <mergeCell ref="C26:D26"/>
    <mergeCell ref="C27:E27"/>
    <mergeCell ref="F27:G27"/>
    <mergeCell ref="C18:D18"/>
    <mergeCell ref="F18:G18"/>
    <mergeCell ref="B2:H2"/>
    <mergeCell ref="B209:F209"/>
    <mergeCell ref="B161:H161"/>
    <mergeCell ref="C34:D34"/>
    <mergeCell ref="C143:E143"/>
    <mergeCell ref="C144:E144"/>
    <mergeCell ref="C145:E145"/>
    <mergeCell ref="C146:E146"/>
    <mergeCell ref="C142:E142"/>
    <mergeCell ref="F34:G34"/>
    <mergeCell ref="C35:E35"/>
    <mergeCell ref="F35:G35"/>
    <mergeCell ref="C65:E65"/>
    <mergeCell ref="F65:G65"/>
    <mergeCell ref="C71:D71"/>
    <mergeCell ref="F71:G71"/>
    <mergeCell ref="C72:E72"/>
    <mergeCell ref="F72:G72"/>
    <mergeCell ref="C42:D42"/>
    <mergeCell ref="F42:G42"/>
    <mergeCell ref="C43:E43"/>
    <mergeCell ref="F43:G43"/>
    <mergeCell ref="F57:G57"/>
    <mergeCell ref="C48:D48"/>
  </mergeCells>
  <phoneticPr fontId="5" type="noConversion"/>
  <pageMargins left="0.7" right="0.7" top="0.75" bottom="0.75" header="0.3" footer="0.3"/>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Bidder Overview</vt:lpstr>
      <vt:lpstr>References</vt:lpstr>
      <vt:lpstr>Questionnaire</vt:lpstr>
      <vt:lpstr>Specs -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2025-12-02T15:39:06Z</dcterms:modified>
</cp:coreProperties>
</file>