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24095CC-E51D-49D1-9B6A-BD0354E004FA}"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Bidder Overview" sheetId="12" r:id="rId2"/>
    <sheet name="References" sheetId="13" r:id="rId3"/>
    <sheet name="Questionnaire" sheetId="5" r:id="rId4"/>
    <sheet name="Specs - Pricing"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2" i="18" l="1"/>
  <c r="F121" i="18"/>
  <c r="G70" i="18"/>
  <c r="G11" i="18"/>
  <c r="F108" i="18"/>
  <c r="F107" i="18"/>
  <c r="F116" i="18"/>
  <c r="G61" i="18"/>
  <c r="G60" i="18"/>
  <c r="G59" i="18"/>
  <c r="G58" i="18"/>
  <c r="G69" i="18"/>
  <c r="G71" i="18"/>
  <c r="G72" i="18"/>
  <c r="G73" i="18"/>
  <c r="G74" i="18"/>
  <c r="G82" i="18"/>
  <c r="G83" i="18"/>
  <c r="G84" i="18"/>
  <c r="G85" i="18"/>
  <c r="G86" i="18"/>
  <c r="G87" i="18"/>
  <c r="G88" i="18"/>
  <c r="G89" i="18"/>
  <c r="G10" i="18"/>
  <c r="G12" i="18"/>
  <c r="G13" i="18"/>
  <c r="G14" i="18"/>
  <c r="G15" i="18"/>
  <c r="G23" i="18"/>
  <c r="G24" i="18"/>
  <c r="G25" i="18"/>
  <c r="G26" i="18"/>
  <c r="G27" i="18"/>
  <c r="G28" i="18"/>
  <c r="G29" i="18"/>
  <c r="G30" i="18"/>
  <c r="G31" i="18"/>
  <c r="G32" i="18"/>
  <c r="G33" i="18"/>
  <c r="G34" i="18"/>
  <c r="G35" i="18"/>
  <c r="G36" i="18"/>
  <c r="G37" i="18"/>
  <c r="G38" i="18"/>
  <c r="G44" i="18"/>
  <c r="G45" i="18"/>
  <c r="G46" i="18"/>
  <c r="G47" i="18"/>
  <c r="G48" i="18"/>
  <c r="G49" i="18"/>
  <c r="G50" i="18"/>
  <c r="G51" i="18"/>
  <c r="G96" i="18"/>
  <c r="G97" i="18"/>
  <c r="G98" i="18"/>
  <c r="G99" i="18"/>
  <c r="F63" i="18" l="1"/>
  <c r="G116" i="18" s="1"/>
  <c r="G117" i="18" s="1"/>
  <c r="F123" i="18"/>
  <c r="G68" i="18"/>
  <c r="G81" i="18"/>
  <c r="F91" i="18" s="1"/>
  <c r="G95" i="18"/>
  <c r="F101" i="18" s="1"/>
  <c r="G43" i="18"/>
  <c r="F53" i="18" s="1"/>
  <c r="G22" i="18"/>
  <c r="F40" i="18" s="1"/>
  <c r="G9" i="18"/>
  <c r="F124" i="18"/>
  <c r="F110" i="18"/>
  <c r="F109" i="18"/>
  <c r="F78" i="18" l="1"/>
  <c r="G122" i="18" s="1"/>
  <c r="F77" i="18"/>
  <c r="G121" i="18" s="1"/>
  <c r="F19" i="18"/>
  <c r="G108" i="18" s="1"/>
  <c r="F18" i="18"/>
  <c r="G107" i="18" s="1"/>
  <c r="G123" i="18"/>
  <c r="G127" i="18" l="1"/>
  <c r="G126" i="18"/>
  <c r="G109" i="18"/>
  <c r="G110" i="18"/>
  <c r="G124" i="18"/>
  <c r="G130" i="18" l="1"/>
  <c r="G129" i="18"/>
  <c r="G112" i="18"/>
  <c r="G111" i="18"/>
</calcChain>
</file>

<file path=xl/sharedStrings.xml><?xml version="1.0" encoding="utf-8"?>
<sst xmlns="http://schemas.openxmlformats.org/spreadsheetml/2006/main" count="267" uniqueCount="116">
  <si>
    <t>Bidder Questionnaire</t>
  </si>
  <si>
    <t>Location</t>
  </si>
  <si>
    <t>In Business Since</t>
  </si>
  <si>
    <t># of Employees</t>
  </si>
  <si>
    <t># of Clients</t>
  </si>
  <si>
    <t>Industries Served</t>
  </si>
  <si>
    <t>Company Overview</t>
  </si>
  <si>
    <t>ID</t>
  </si>
  <si>
    <t>Company Name</t>
  </si>
  <si>
    <t>Reference Contact Name, Title, &amp; Contact Information</t>
  </si>
  <si>
    <t>Bidder Overview</t>
  </si>
  <si>
    <t>Client References</t>
  </si>
  <si>
    <t>Bidder Instructions</t>
  </si>
  <si>
    <t>Tab 2 - Bidder Overview</t>
  </si>
  <si>
    <t>Please complete the following tabs as instructed in each tab:</t>
  </si>
  <si>
    <t>Tab 3 - References</t>
  </si>
  <si>
    <t>Questions</t>
  </si>
  <si>
    <t>Comments</t>
  </si>
  <si>
    <t>Reference Company Name</t>
  </si>
  <si>
    <t xml:space="preserve">Name: 
Title: 
Email: 
Phone: </t>
  </si>
  <si>
    <t>Are you able to meet the specifications provided?  
If No, please explain in Comments section.</t>
  </si>
  <si>
    <t xml:space="preserve">Do you provide any discounts, such as early payment?
If Yes, please explain in the Comments section. </t>
  </si>
  <si>
    <t>Will you accept SGC's Terms &amp; Conditions as mentioned in the RFP document?
If No, please explain in Comments section.</t>
  </si>
  <si>
    <t>Tab 4 - Questionnaire</t>
  </si>
  <si>
    <t xml:space="preserve">Are any extended warranty options available? 
If Yes, please include pricing in the Comments section. </t>
  </si>
  <si>
    <t xml:space="preserve">Is any training provided for operation of the equipment? 
If Yes, please explain in Comments section. </t>
  </si>
  <si>
    <t>Specifications</t>
  </si>
  <si>
    <t>Qty</t>
  </si>
  <si>
    <t>Natural gas</t>
  </si>
  <si>
    <t>U/M</t>
  </si>
  <si>
    <t>EACH</t>
  </si>
  <si>
    <t>Extended Cost</t>
  </si>
  <si>
    <t>Price /ea</t>
  </si>
  <si>
    <t>Price/UM</t>
  </si>
  <si>
    <t>TOTAL:</t>
  </si>
  <si>
    <t>Lead Time</t>
  </si>
  <si>
    <t>N/A</t>
  </si>
  <si>
    <t>Approximate Lead Time</t>
  </si>
  <si>
    <t>Item Description</t>
  </si>
  <si>
    <t>Price</t>
  </si>
  <si>
    <t xml:space="preserve">Are you able to provide Installation/Set-In Place Service for all items specified?
If No, please explain in Comments section. </t>
  </si>
  <si>
    <t>KIT</t>
  </si>
  <si>
    <t>12 month extended warranty to begin at the end of std. warranty &amp; continue for 12 additional months (net)</t>
  </si>
  <si>
    <t>Are there any additional fees or surcharges not included in the pricing proposal tab?
If yes, please explain in Comments section.</t>
  </si>
  <si>
    <t xml:space="preserve">Tab 5 - Pricing Proposal </t>
  </si>
  <si>
    <t xml:space="preserve">Is any After-Sales Support provided? 
If Yes, please explain in the Comments section. </t>
  </si>
  <si>
    <t>Specs - Pricing</t>
  </si>
  <si>
    <r>
      <t xml:space="preserve">INSTRUCTIONS:  </t>
    </r>
    <r>
      <rPr>
        <sz val="11"/>
        <color theme="1"/>
        <rFont val="Calibri"/>
        <family val="2"/>
        <scheme val="minor"/>
      </rPr>
      <t xml:space="preserve">Please enter your feedback, as needed or required, in the COMMENTS column below. Please provide as much detail as possible. </t>
    </r>
  </si>
  <si>
    <r>
      <t xml:space="preserve">INSTRUCTIONS:  </t>
    </r>
    <r>
      <rPr>
        <sz val="11"/>
        <color theme="1"/>
        <rFont val="Calibri"/>
        <family val="2"/>
        <scheme val="minor"/>
      </rPr>
      <t>To the extent they are available, please include three client references for services similar to those requested in this RFP. Wherever possible, include casino and casino-resort clients.</t>
    </r>
  </si>
  <si>
    <r>
      <t xml:space="preserve">INSTRUCTIONS:  </t>
    </r>
    <r>
      <rPr>
        <sz val="11"/>
        <color theme="1"/>
        <rFont val="Calibri"/>
        <family val="2"/>
        <scheme val="minor"/>
      </rPr>
      <t xml:space="preserve">Please supply the requested information below. </t>
    </r>
  </si>
  <si>
    <t>INSTKGTLP (NS_10383549) 3/4” Quick Disconnect, for all gas Kettles &amp; Tilt Skillets include 3/4" gas line &amp; quick disconnect hose, 3/4" street elbow, cable with mounting bracket, all gas kettles and tilt skilets come with 120 volt cord, plug</t>
  </si>
  <si>
    <t>SPK29 Single Pantry Faucet And Bracket For SEL30T1, SEL40T1, SGL30T1, SGL40T1</t>
  </si>
  <si>
    <t>FSSK (NS_CLEFSSK) Food Strainer, 30 &amp; 40 gallon, for braising pans</t>
  </si>
  <si>
    <t>Freight</t>
  </si>
  <si>
    <t>Delivery &amp; Set-In-Place (Receive, Inspect, Uncrate, Assemble, Deliver and Set‐in‐Place)</t>
  </si>
  <si>
    <t>SENECA NIAGARA RESORT &amp; CASINO</t>
  </si>
  <si>
    <r>
      <rPr>
        <b/>
        <sz val="11"/>
        <color theme="1"/>
        <rFont val="Calibri"/>
        <family val="2"/>
        <scheme val="minor"/>
      </rPr>
      <t xml:space="preserve">COMBI OVEN, GAS 
Alto‐Shaam Model No. CTP20‐20G </t>
    </r>
    <r>
      <rPr>
        <sz val="11"/>
        <color theme="1"/>
        <rFont val="Calibri"/>
        <family val="2"/>
        <scheme val="minor"/>
      </rPr>
      <t xml:space="preserve">
Combitherm® CT PROformance™ Combi Oven/Steamer, gas, boiler‐free, floor model with roll‐in cart, (20) non‐tilt support rails, (20) 18" x 26" full size sheet or (40) 12" x 20" full size hotel pan (1/1 GN) capacity, PROtouch control with steam/convection/combi and retherm cooking modes, programmable cool‐down, SafeVent™ steam venting, removable single‐point temperature probe, (3) power levels, (4) cooking modes, CombiClean PLUS™ with (5) cleaning levels, CoolTouch3™ glass window, door hinged right, high efficiency LED lighting, stainless steel construction, seismic legs, 266,000 BTU, EcoSmart®, cULus, UL EPH Classified, CE, IPX5, Gastec, ENERGY STAR®</t>
    </r>
  </si>
  <si>
    <t>Combitherm Factory Authorized Installation Program, for Roll‐in units (First unit only) ((NET) NO FURTHER DISCOUNTS APPLY)</t>
  </si>
  <si>
    <t>Combi Oven/Steamer Unit, with CombiSmoker option</t>
  </si>
  <si>
    <t>120v/60/1‐ph, 18.4 amps, 2.3kW, 12 AWG, NO cord or plug</t>
  </si>
  <si>
    <t>5021520 (NS_ALT5021520) Installation Kit, for gas combi ovens, CPVC, rated up to 30.0 amps, per oven ((NET) NO FURTHER DISCOUNTS APPLY)</t>
  </si>
  <si>
    <t>NOTE: CombiSmoker, PROtouch control only (NOT available on units with security options)</t>
  </si>
  <si>
    <t>5031205 (NS_10265757) Reverse Osmosis System, 16 gallon hydropneumatic storage tank, up to 175 gpd production, operates at line pressure (non‐electric), particulate &amp; chlorine reduction prefilter, mineral‐addition cartridge, post‐filter for chloramine reduction, full system bypass valve and valve‐in‐head system shut off, includes hose, tubing &amp; fittings for installation, compact wall‐mount processor with remote storage tank provides installation flexibility (Single Oven Application) ((NET) NO FURTHER DISCOUNTS APPLY)</t>
  </si>
  <si>
    <t>Reverse Osmosis System Field Install Program ((NET) NO FURTHER DISCOUNTS APPLY)</t>
  </si>
  <si>
    <t>Removable single‐point temperature probe, standard</t>
  </si>
  <si>
    <t>CE‐46991 (10285972) Alto‐Shaam, Concentrated Oven Cleaner, Quantity 50 tablets per container (75 gram tablet size). (Replaces CTP/CTC cleaner, CE‐36354)</t>
  </si>
  <si>
    <t>CE‐24750 (10040631) Combitherm® Spray Cleaning Liquid, (12) 1 quart containers per case</t>
  </si>
  <si>
    <t>CE‐27889 (NS_10058468) Scale Free™ deliming product, 4 lb. bottle, citrus‐based, non‐corrosive</t>
  </si>
  <si>
    <t>5026385 (NS_10212507) Roll‐In Pan Cart, (20) shelf pan trolley (shelves/pans sold separately), 2‐9/16" vertical spacing, fits 20‐ 20E, 20‐20G, 20‐20MW and QC3‐100, stainless steel construction, (4) casters (2 locking)</t>
  </si>
  <si>
    <t>CASE</t>
  </si>
  <si>
    <r>
      <t xml:space="preserve">CONVECTION STEAMER, GAS
Cleveland Range Model No. 24CGA10.2
</t>
    </r>
    <r>
      <rPr>
        <sz val="11"/>
        <color theme="1"/>
        <rFont val="Calibri"/>
        <family val="2"/>
        <scheme val="minor"/>
      </rPr>
      <t>Steamcraft® Gemini™ 10 Convection Steamer, pressureless, gas, 2 compartments with individual generators, (5) 12 x 20 x 2‐1/2 pans/compartment capacity, SureCook controls, easyTimer 90‐minute timer with dial and LED digital readout in minutes and seconds, includes SureCook load compensating thermostat, manual cooking mode and descale indicator, left‐hand hinged door, controls on right, 1 standard treated &amp; tap water connection, stainless steel construction, 6" adjustable legs with flanged feet, 144,000 BTU total</t>
    </r>
  </si>
  <si>
    <t>11000115898 Installation of First Unit, 24CGA10, 24CEA10, 24CGA10.2, 24CGA6.2S (Note: Pricing based on 100 mile round trip, additional charges may apply, see Installation flyer for details) (Non‐discountable NET pricing) (Note: Customer should indicate your preferred Welbilt Authorized Service Agent for installation on the PO otherwise Welbilt RISE will select an Authorized Service Agent for this install)</t>
  </si>
  <si>
    <t>11000116000 Pre‐installation site survey (Note: Pricing based on 100 mile round trip, additional charges may apply, see Installation flyer for details) (Note: One required per location) (Non‐ discountable NET pricing) (Note: Customer should indicate your preferred Welbilt Authorized Service Agent for installation on the PO otherwise Welbilt RISE will select an Authorized Service Agent for this install)</t>
  </si>
  <si>
    <t>FLT0043 (NS_10379960) Water Treatment System, dual‐cartridge, 20,000 gallon capiacity, 5.0 gpm flow rate, total system for steamers prevents limescale formation</t>
  </si>
  <si>
    <t>Natural Gas</t>
  </si>
  <si>
    <t>(VOS115) 120v/60/1‐ph, 2 blowers &amp; controls, 150 watts each (DO NOT connect to GFI outlet)</t>
  </si>
  <si>
    <t>QDC60 (NS_10090014) Gas Quick Disconnect, 60" long (P/N 1007841)</t>
  </si>
  <si>
    <t>SENECA ALLEGANY RESORT &amp; CASINO</t>
  </si>
  <si>
    <r>
      <t xml:space="preserve">PRESSURE FRYER, GAS
Broaster Model No. 2400 PRESSURE FRYER, GAS
</t>
    </r>
    <r>
      <rPr>
        <sz val="11"/>
        <color theme="1"/>
        <rFont val="Calibri"/>
        <family val="2"/>
        <scheme val="minor"/>
      </rPr>
      <t>Broaster® 2400 Pressure Fryer, gas, cooks up to 22 lbs of fresh chicken (6‐8 heads) under 12‐14psi, round cooking well, AutoComp™ automatically adjusts cooking time, built‐in filter system, smarttouch touch Screen controllers, 7" VGA full color touch screen, library of various menu items, various voltage options, 65,000 BTU, CE, UL, cULus</t>
    </r>
  </si>
  <si>
    <t>Gas ‐ Natural Gas</t>
  </si>
  <si>
    <t>86020 United States 120v/1‐ph ‐ 86020</t>
  </si>
  <si>
    <r>
      <t xml:space="preserve">CONVECTION OVEN, GAS 
Southbend (Middleby) Model No. PCG140S/SD
</t>
    </r>
    <r>
      <rPr>
        <sz val="11"/>
        <color theme="1"/>
        <rFont val="Calibri"/>
        <family val="2"/>
        <scheme val="minor"/>
      </rPr>
      <t>(QUICK SHIP) Platinum Double Convection Oven, Gas 70,000 BTU's each, Standard Depth, Standard Controls, Dependent Doors</t>
    </r>
  </si>
  <si>
    <t>Standard (1) year limited parts and labor warranty (reference warranty document for details)</t>
  </si>
  <si>
    <t>Extended one additional year limited warranty (net)</t>
  </si>
  <si>
    <t>Standard power system</t>
  </si>
  <si>
    <t>(2) Standard: 120v/60/1‐ph, furnished with 6' cord with 3‐ prong plug (1 plug/deck)</t>
  </si>
  <si>
    <t>6" Casters in lieu of legs</t>
  </si>
  <si>
    <r>
      <rPr>
        <b/>
        <sz val="11"/>
        <color theme="1"/>
        <rFont val="Calibri"/>
        <family val="2"/>
        <scheme val="minor"/>
      </rPr>
      <t>CONVECTION OVEN, GAS</t>
    </r>
    <r>
      <rPr>
        <sz val="11"/>
        <color theme="1"/>
        <rFont val="Calibri"/>
        <family val="2"/>
        <scheme val="minor"/>
      </rPr>
      <t xml:space="preserve"> Southbend (Middleby) Model No. PCG140S/SD</t>
    </r>
  </si>
  <si>
    <r>
      <rPr>
        <b/>
        <sz val="11"/>
        <color theme="1"/>
        <rFont val="Calibri"/>
        <family val="2"/>
        <scheme val="minor"/>
      </rPr>
      <t xml:space="preserve">COMBI OVEN, GAS </t>
    </r>
    <r>
      <rPr>
        <sz val="11"/>
        <color theme="1"/>
        <rFont val="Calibri"/>
        <family val="2"/>
        <scheme val="minor"/>
      </rPr>
      <t xml:space="preserve">Alto‐Shaam Model No. CTP20‐20G </t>
    </r>
  </si>
  <si>
    <r>
      <rPr>
        <b/>
        <sz val="11"/>
        <color theme="1"/>
        <rFont val="Calibri"/>
        <family val="2"/>
        <scheme val="minor"/>
      </rPr>
      <t xml:space="preserve">CONVECTION STEAMER, GAS </t>
    </r>
    <r>
      <rPr>
        <sz val="11"/>
        <color theme="1"/>
        <rFont val="Calibri"/>
        <family val="2"/>
        <scheme val="minor"/>
      </rPr>
      <t>Cleveland Range Model No. 24CGA10.2</t>
    </r>
  </si>
  <si>
    <r>
      <rPr>
        <b/>
        <sz val="11"/>
        <color theme="1"/>
        <rFont val="Calibri"/>
        <family val="2"/>
        <scheme val="minor"/>
      </rPr>
      <t>*optional* PRESSURE FRYER, GAS</t>
    </r>
    <r>
      <rPr>
        <sz val="11"/>
        <color theme="1"/>
        <rFont val="Calibri"/>
        <family val="2"/>
        <scheme val="minor"/>
      </rPr>
      <t xml:space="preserve"> Broaster Model No. 2400 PRESSURE FRYER, GAS</t>
    </r>
  </si>
  <si>
    <t xml:space="preserve">OPTIONAL *This piece of equipment is optional and may or may not be included in the final scope of work. </t>
  </si>
  <si>
    <t>PRICING PROPOSAL SUMMARY</t>
  </si>
  <si>
    <r>
      <rPr>
        <b/>
        <sz val="11"/>
        <color theme="1"/>
        <rFont val="Calibri"/>
        <family val="2"/>
        <scheme val="minor"/>
      </rPr>
      <t xml:space="preserve">INSTRUCTIONS: </t>
    </r>
    <r>
      <rPr>
        <sz val="11"/>
        <color theme="1"/>
        <rFont val="Calibri"/>
        <family val="2"/>
        <scheme val="minor"/>
      </rPr>
      <t>Bidder information should be entered into the highlighted cells only.</t>
    </r>
    <r>
      <rPr>
        <b/>
        <sz val="11"/>
        <color theme="1"/>
        <rFont val="Calibri"/>
        <family val="2"/>
        <scheme val="minor"/>
      </rPr>
      <t xml:space="preserve"> </t>
    </r>
    <r>
      <rPr>
        <sz val="11"/>
        <color theme="1"/>
        <rFont val="Calibri"/>
        <family val="2"/>
        <scheme val="minor"/>
      </rPr>
      <t>Please submit a bid response based on the specifications listed. Proposals for alternate equipment with comparable specifications may be submitted separately in addition to your proposal for the equipment below. Be sure to include delivery, set-in place, lead times, and any additional warranty information with your proposal.</t>
    </r>
  </si>
  <si>
    <t>SENECA BUFFALO CREEK CASINO</t>
  </si>
  <si>
    <r>
      <rPr>
        <b/>
        <sz val="11"/>
        <color theme="1"/>
        <rFont val="Calibri"/>
        <family val="2"/>
        <scheme val="minor"/>
      </rPr>
      <t>DISHWASHER, UNDERCOUNTER 
Hobart Model No. LXGNR‐2</t>
    </r>
    <r>
      <rPr>
        <sz val="11"/>
        <color theme="1"/>
        <rFont val="Calibri"/>
        <family val="2"/>
        <scheme val="minor"/>
      </rPr>
      <t xml:space="preserve">
(6" LEG STAND) Advansys™ Undercounter Dishwasher/Glasswasher with 12” door opening height, Hot Water Sanitation, 120/208‐240(3W)/60/1, .62 gal per rack, 30 or 24 Racks/Hour, Steam Elimination and Energy Recovery, Complete Delime™ with Delime Notification, Auto Dispensing, and Booster Guard™, Chemical Pumps with Auto Prime, smart touchscreen controls with SmartConnect™ app, Service Diagnostics,cULus, NSF, ENERGY STAR®. Factory Startup ‐ Free for installations within 100 miles (accessible by public roadway) of a Hobart Service Office during normal business hours with appropriate notice; Installation beyond 100 miles or those not accessible by public roadway will be quoted by Service.</t>
    </r>
  </si>
  <si>
    <t>BASE‐GLASS‐14INCH_LXGE 14" Leg Stand, stainless steel, for LXGe Glasswashers</t>
  </si>
  <si>
    <t>SBCC TOTAL:</t>
  </si>
  <si>
    <r>
      <t xml:space="preserve">DISHWASHER, UNDERCOUNTER </t>
    </r>
    <r>
      <rPr>
        <sz val="11"/>
        <color theme="1"/>
        <rFont val="Calibri"/>
        <family val="2"/>
        <scheme val="minor"/>
      </rPr>
      <t>Hobart Model No. LXGNR‐2</t>
    </r>
  </si>
  <si>
    <t>Seneca Niagara Resort &amp; Casino</t>
  </si>
  <si>
    <t>Seneca Buffalo Creek Casino</t>
  </si>
  <si>
    <t>Seneca Allegany Resort &amp; Casino</t>
  </si>
  <si>
    <r>
      <rPr>
        <b/>
        <sz val="11"/>
        <color theme="1"/>
        <rFont val="Calibri"/>
        <family val="2"/>
        <scheme val="minor"/>
      </rPr>
      <t>TILTING SKILLET BRAISING PAN, GAS 
Cleveland Range Model No. SGL40T1NATHTPQS</t>
    </r>
    <r>
      <rPr>
        <sz val="11"/>
        <color theme="1"/>
        <rFont val="Calibri"/>
        <family val="2"/>
        <scheme val="minor"/>
      </rPr>
      <t xml:space="preserve">
PowerPan™ Tilting Skillet, natural gas, 40‐gallon capacity, bead blasted cooking surface, 10° tilt cooking feature, with easy manual hand tilt, spring‐assisted cover with vent, gallon &amp; liter markings, stainless steel construction with open leg frame, 200,000 BTU, CE, NSF</t>
    </r>
  </si>
  <si>
    <t>Approximate Lead Time (without optional tangent draw-off valve)</t>
  </si>
  <si>
    <t>Approximate Lead Time (with optional tangent draw-off valve)</t>
  </si>
  <si>
    <t>*OPTIONAL* TD2SK 2" tangent draw‐off valve, front mounted left side
(SGC may or may not include this in the final scope of work)</t>
  </si>
  <si>
    <t>TOTAL (w/out optional tangent draw-off valve):</t>
  </si>
  <si>
    <t>TOTAL (w/ optional tangent draw-off valve):</t>
  </si>
  <si>
    <r>
      <t xml:space="preserve">TILTING SKILLET BRAISING PAN, GAS </t>
    </r>
    <r>
      <rPr>
        <sz val="11"/>
        <color theme="1"/>
        <rFont val="Calibri"/>
        <family val="2"/>
        <scheme val="minor"/>
      </rPr>
      <t>Cleveland Range Model No. SGL40T1NATHTPQS</t>
    </r>
    <r>
      <rPr>
        <b/>
        <sz val="11"/>
        <color theme="1"/>
        <rFont val="Calibri"/>
        <family val="2"/>
        <scheme val="minor"/>
      </rPr>
      <t xml:space="preserve"> (w/out optional tangent draw-off valve)</t>
    </r>
  </si>
  <si>
    <r>
      <t xml:space="preserve">TILTING SKILLET BRAISING PAN, GAS </t>
    </r>
    <r>
      <rPr>
        <sz val="11"/>
        <color theme="1"/>
        <rFont val="Calibri"/>
        <family val="2"/>
        <scheme val="minor"/>
      </rPr>
      <t>Cleveland Range Model No. SGL40T1NATHTPQS</t>
    </r>
    <r>
      <rPr>
        <b/>
        <sz val="11"/>
        <color theme="1"/>
        <rFont val="Calibri"/>
        <family val="2"/>
        <scheme val="minor"/>
      </rPr>
      <t xml:space="preserve"> (w/ optional tangent draw-off valve)</t>
    </r>
  </si>
  <si>
    <t>SNRC TOTAL (w/out optional valve:</t>
  </si>
  <si>
    <t>SNRC TOTAL (w/ optional valve):</t>
  </si>
  <si>
    <t>SARC Total (Base Items Only)</t>
  </si>
  <si>
    <t>SARC Total (Base Items + Optional Pressure Fryer)</t>
  </si>
  <si>
    <t>SARC TOTAL (w/out optional valve):</t>
  </si>
  <si>
    <t>SARC TOTAL (w/ optional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</si>
</sst>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sz val="11"/>
      <color theme="1"/>
      <name val="Calibri"/>
      <family val="2"/>
      <scheme val="minor"/>
    </font>
    <font>
      <sz val="16"/>
      <color theme="1"/>
      <name val="Calibri"/>
      <family val="2"/>
      <scheme val="minor"/>
    </font>
    <font>
      <sz val="16"/>
      <name val="Calibri"/>
      <family val="2"/>
    </font>
    <font>
      <sz val="11"/>
      <name val="Calibri"/>
      <family val="2"/>
    </font>
    <font>
      <sz val="8"/>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6" fillId="0" borderId="0" applyFont="0" applyFill="0" applyBorder="0" applyAlignment="0" applyProtection="0"/>
  </cellStyleXfs>
  <cellXfs count="104">
    <xf numFmtId="0" fontId="0" fillId="0" borderId="0" xfId="0"/>
    <xf numFmtId="0" fontId="1" fillId="0" borderId="0" xfId="0" applyFont="1" applyAlignment="1">
      <alignment horizontal="center"/>
    </xf>
    <xf numFmtId="0" fontId="0" fillId="0" borderId="0" xfId="0" applyAlignment="1">
      <alignment horizontal="center"/>
    </xf>
    <xf numFmtId="0" fontId="0" fillId="0" borderId="1" xfId="0" applyBorder="1"/>
    <xf numFmtId="0" fontId="0" fillId="0" borderId="0" xfId="0" applyFont="1"/>
    <xf numFmtId="0" fontId="0" fillId="0" borderId="0" xfId="0" applyFont="1" applyAlignment="1">
      <alignment wrapText="1"/>
    </xf>
    <xf numFmtId="0" fontId="0" fillId="0" borderId="0" xfId="0" applyFont="1" applyAlignment="1">
      <alignment horizontal="left" vertical="top" wrapText="1"/>
    </xf>
    <xf numFmtId="0" fontId="0" fillId="2" borderId="1" xfId="0" applyFont="1" applyFill="1" applyBorder="1" applyAlignment="1">
      <alignment horizontal="center" vertical="center"/>
    </xf>
    <xf numFmtId="0" fontId="1" fillId="0" borderId="0" xfId="0" applyFont="1" applyBorder="1" applyAlignment="1">
      <alignment horizontal="left"/>
    </xf>
    <xf numFmtId="0" fontId="0" fillId="0"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xf numFmtId="0" fontId="0" fillId="0" borderId="1" xfId="0" applyFill="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2" xfId="0"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Alignment="1">
      <alignment horizontal="justify" vertical="center"/>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44" fontId="0" fillId="2" borderId="1" xfId="1" applyFont="1" applyFill="1" applyBorder="1" applyAlignment="1">
      <alignment horizontal="center" vertical="center" wrapText="1"/>
    </xf>
    <xf numFmtId="44" fontId="0" fillId="0" borderId="0" xfId="1" applyFont="1"/>
    <xf numFmtId="44" fontId="0" fillId="0" borderId="1" xfId="0" applyNumberFormat="1" applyBorder="1" applyAlignment="1">
      <alignment horizontal="center" vertical="center"/>
    </xf>
    <xf numFmtId="0" fontId="0" fillId="0" borderId="1" xfId="0" applyBorder="1" applyAlignment="1">
      <alignment horizontal="left" vertical="center"/>
    </xf>
    <xf numFmtId="44" fontId="0" fillId="0" borderId="1" xfId="0" applyNumberFormat="1" applyFill="1" applyBorder="1"/>
    <xf numFmtId="0" fontId="0" fillId="0" borderId="0" xfId="0" applyFill="1"/>
    <xf numFmtId="0" fontId="0"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Border="1"/>
    <xf numFmtId="0" fontId="0" fillId="0" borderId="0" xfId="0" applyBorder="1" applyAlignment="1">
      <alignment horizontal="center" vertical="center"/>
    </xf>
    <xf numFmtId="44" fontId="0" fillId="0" borderId="0" xfId="1" applyFont="1" applyBorder="1"/>
    <xf numFmtId="0" fontId="1" fillId="4" borderId="1" xfId="0" applyFont="1" applyFill="1" applyBorder="1" applyAlignment="1">
      <alignment horizontal="left"/>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center"/>
    </xf>
    <xf numFmtId="0" fontId="1" fillId="0" borderId="1" xfId="0" applyFont="1" applyBorder="1" applyAlignment="1">
      <alignment horizontal="left" vertical="center" wrapText="1"/>
    </xf>
    <xf numFmtId="44" fontId="6" fillId="2" borderId="1" xfId="1" applyFont="1" applyFill="1" applyBorder="1" applyAlignment="1">
      <alignment horizontal="center" vertical="center"/>
    </xf>
    <xf numFmtId="0" fontId="0" fillId="2" borderId="1" xfId="0"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wrapText="1"/>
    </xf>
    <xf numFmtId="0" fontId="0" fillId="0" borderId="6" xfId="0"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44" fontId="0" fillId="6" borderId="1" xfId="1" applyFont="1" applyFill="1" applyBorder="1" applyAlignment="1">
      <alignment horizontal="center" vertical="center"/>
    </xf>
    <xf numFmtId="0" fontId="0" fillId="6" borderId="1" xfId="0" applyFill="1" applyBorder="1" applyAlignment="1">
      <alignment horizontal="left" vertical="center" wrapText="1"/>
    </xf>
    <xf numFmtId="44" fontId="0" fillId="7" borderId="1" xfId="1" applyFont="1" applyFill="1" applyBorder="1" applyAlignment="1">
      <alignment horizontal="center" vertical="center"/>
    </xf>
    <xf numFmtId="0" fontId="0" fillId="7" borderId="1" xfId="0" applyFill="1" applyBorder="1" applyAlignment="1">
      <alignment horizontal="left" vertical="center" wrapText="1"/>
    </xf>
    <xf numFmtId="44" fontId="1" fillId="6" borderId="1" xfId="0" applyNumberFormat="1" applyFont="1" applyFill="1" applyBorder="1" applyAlignment="1">
      <alignment horizontal="center" vertical="center"/>
    </xf>
    <xf numFmtId="44" fontId="0" fillId="7" borderId="1" xfId="0" applyNumberFormat="1" applyFill="1" applyBorder="1"/>
    <xf numFmtId="44" fontId="0" fillId="7" borderId="1" xfId="0" applyNumberFormat="1" applyFont="1" applyFill="1" applyBorder="1" applyAlignment="1">
      <alignment horizontal="center" vertical="center"/>
    </xf>
    <xf numFmtId="0" fontId="0" fillId="2" borderId="1" xfId="0" applyFill="1" applyBorder="1" applyAlignment="1">
      <alignment horizontal="center" vertical="center"/>
    </xf>
    <xf numFmtId="44" fontId="0" fillId="9" borderId="1" xfId="1" applyFont="1" applyFill="1" applyBorder="1" applyAlignment="1">
      <alignment horizontal="center" vertical="center"/>
    </xf>
    <xf numFmtId="0" fontId="0" fillId="9" borderId="1" xfId="0" applyFill="1" applyBorder="1" applyAlignment="1">
      <alignment horizontal="left" vertical="center" wrapText="1"/>
    </xf>
    <xf numFmtId="44" fontId="1" fillId="9" borderId="1" xfId="0" applyNumberFormat="1" applyFont="1" applyFill="1" applyBorder="1" applyAlignment="1">
      <alignment horizontal="center" vertical="center"/>
    </xf>
    <xf numFmtId="0" fontId="1" fillId="4" borderId="1" xfId="0" applyFont="1" applyFill="1" applyBorder="1" applyAlignment="1">
      <alignment horizontal="left" vertical="top" wrapText="1"/>
    </xf>
    <xf numFmtId="0" fontId="2" fillId="3" borderId="1" xfId="0" applyFont="1" applyFill="1" applyBorder="1" applyAlignment="1">
      <alignment horizontal="center"/>
    </xf>
    <xf numFmtId="0" fontId="1"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8" fillId="9" borderId="1" xfId="0" applyFont="1" applyFill="1" applyBorder="1" applyAlignment="1">
      <alignment horizont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1" fillId="0" borderId="1" xfId="0" applyFont="1" applyFill="1" applyBorder="1" applyAlignment="1">
      <alignment horizontal="left" vertical="center" wrapText="1"/>
    </xf>
    <xf numFmtId="0" fontId="1" fillId="9" borderId="1" xfId="0" applyFont="1" applyFill="1" applyBorder="1" applyAlignment="1">
      <alignment horizontal="right" vertical="center"/>
    </xf>
    <xf numFmtId="44" fontId="1" fillId="2" borderId="1" xfId="0" applyNumberFormat="1" applyFont="1" applyFill="1" applyBorder="1" applyAlignment="1">
      <alignment horizontal="center" vertical="center"/>
    </xf>
    <xf numFmtId="0" fontId="1" fillId="2" borderId="1" xfId="0" applyFont="1" applyFill="1" applyBorder="1" applyAlignment="1">
      <alignment horizontal="right" vertical="center"/>
    </xf>
    <xf numFmtId="0" fontId="2" fillId="9" borderId="1" xfId="0" applyFont="1" applyFill="1" applyBorder="1" applyAlignment="1">
      <alignment horizontal="center"/>
    </xf>
    <xf numFmtId="0" fontId="0" fillId="2" borderId="1" xfId="0" applyFill="1" applyBorder="1" applyAlignment="1">
      <alignment horizontal="center" vertical="center"/>
    </xf>
    <xf numFmtId="0" fontId="0" fillId="0" borderId="4" xfId="0" applyFill="1" applyBorder="1" applyAlignment="1">
      <alignment horizontal="center"/>
    </xf>
    <xf numFmtId="0" fontId="0" fillId="0" borderId="5" xfId="0" applyFill="1" applyBorder="1" applyAlignment="1">
      <alignment horizontal="center"/>
    </xf>
    <xf numFmtId="0" fontId="0"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7" borderId="1" xfId="0" applyFont="1" applyFill="1" applyBorder="1" applyAlignment="1">
      <alignment horizontal="right" vertical="center"/>
    </xf>
    <xf numFmtId="0" fontId="0" fillId="8" borderId="1" xfId="0" applyFill="1" applyBorder="1" applyAlignment="1">
      <alignment horizontal="left" vertical="center" wrapText="1"/>
    </xf>
    <xf numFmtId="0" fontId="0" fillId="4" borderId="1" xfId="0" applyFill="1" applyBorder="1" applyAlignment="1">
      <alignment horizontal="left" wrapText="1"/>
    </xf>
    <xf numFmtId="0" fontId="0" fillId="0" borderId="1" xfId="0" applyFill="1" applyBorder="1" applyAlignment="1">
      <alignment horizontal="left" vertical="center" wrapText="1"/>
    </xf>
    <xf numFmtId="0" fontId="0" fillId="6" borderId="1" xfId="0" applyFont="1" applyFill="1" applyBorder="1" applyAlignment="1">
      <alignment horizontal="center" vertical="center"/>
    </xf>
    <xf numFmtId="0" fontId="0" fillId="7" borderId="1" xfId="0" applyFont="1" applyFill="1" applyBorder="1" applyAlignment="1">
      <alignment horizontal="center" vertical="center"/>
    </xf>
    <xf numFmtId="0" fontId="1" fillId="8" borderId="1" xfId="0" applyFont="1" applyFill="1" applyBorder="1" applyAlignment="1">
      <alignment horizontal="left"/>
    </xf>
    <xf numFmtId="0" fontId="7" fillId="5" borderId="1" xfId="0" applyFont="1" applyFill="1" applyBorder="1" applyAlignment="1">
      <alignment horizontal="center" vertic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1" fillId="6" borderId="1" xfId="0" applyFont="1" applyFill="1" applyBorder="1" applyAlignment="1">
      <alignment horizontal="right" vertical="center"/>
    </xf>
    <xf numFmtId="0" fontId="1" fillId="6" borderId="1" xfId="0" applyFont="1" applyFill="1" applyBorder="1" applyAlignment="1">
      <alignment horizontal="center" vertical="center"/>
    </xf>
    <xf numFmtId="0" fontId="0" fillId="0" borderId="0" xfId="0" applyFill="1" applyBorder="1" applyAlignment="1">
      <alignment horizontal="left" vertical="center" wrapText="1"/>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0" fillId="8" borderId="1" xfId="0" applyFill="1" applyBorder="1" applyAlignment="1">
      <alignment wrapText="1"/>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5"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9"/>
  <sheetViews>
    <sheetView tabSelected="1" zoomScaleNormal="100" workbookViewId="0">
      <selection activeCell="B4" sqref="B4"/>
    </sheetView>
  </sheetViews>
  <sheetFormatPr defaultRowHeight="15" x14ac:dyDescent="0.25"/>
  <cols>
    <col min="1" max="1" width="2.7109375" customWidth="1"/>
    <col min="2" max="2" width="56" bestFit="1" customWidth="1"/>
    <col min="3" max="7" width="8.7109375" style="2"/>
    <col min="8" max="8" width="8.7109375" style="1"/>
    <col min="9" max="11" width="8.7109375" style="2"/>
    <col min="12" max="12" width="8.7109375" style="1"/>
  </cols>
  <sheetData>
    <row r="2" spans="2:2" ht="21" x14ac:dyDescent="0.35">
      <c r="B2" s="40" t="s">
        <v>12</v>
      </c>
    </row>
    <row r="4" spans="2:2" x14ac:dyDescent="0.25">
      <c r="B4" s="37" t="s">
        <v>14</v>
      </c>
    </row>
    <row r="5" spans="2:2" x14ac:dyDescent="0.25">
      <c r="B5" s="8"/>
    </row>
    <row r="6" spans="2:2" x14ac:dyDescent="0.25">
      <c r="B6" s="3" t="s">
        <v>13</v>
      </c>
    </row>
    <row r="7" spans="2:2" x14ac:dyDescent="0.25">
      <c r="B7" s="3" t="s">
        <v>15</v>
      </c>
    </row>
    <row r="8" spans="2:2" x14ac:dyDescent="0.25">
      <c r="B8" s="3" t="s">
        <v>23</v>
      </c>
    </row>
    <row r="9" spans="2:2" x14ac:dyDescent="0.25">
      <c r="B9" s="11" t="s">
        <v>44</v>
      </c>
    </row>
  </sheetData>
  <sortState xmlns:xlrd2="http://schemas.microsoft.com/office/spreadsheetml/2017/richdata2" ref="B4:M356">
    <sortCondition ref="B4:B356"/>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2"/>
  <sheetViews>
    <sheetView zoomScaleNormal="100" workbookViewId="0">
      <selection activeCell="B4" sqref="B4:D4"/>
    </sheetView>
  </sheetViews>
  <sheetFormatPr defaultRowHeight="15" x14ac:dyDescent="0.25"/>
  <cols>
    <col min="1" max="1" width="2.7109375" customWidth="1"/>
    <col min="2" max="2" width="2" bestFit="1" customWidth="1"/>
    <col min="3" max="3" width="18.5703125" bestFit="1" customWidth="1"/>
    <col min="4" max="4" width="62.7109375" customWidth="1"/>
  </cols>
  <sheetData>
    <row r="2" spans="2:4" ht="21" x14ac:dyDescent="0.35">
      <c r="B2" s="61" t="s">
        <v>10</v>
      </c>
      <c r="C2" s="61"/>
      <c r="D2" s="61"/>
    </row>
    <row r="4" spans="2:4" x14ac:dyDescent="0.25">
      <c r="B4" s="60" t="s">
        <v>49</v>
      </c>
      <c r="C4" s="60"/>
      <c r="D4" s="60"/>
    </row>
    <row r="6" spans="2:4" x14ac:dyDescent="0.25">
      <c r="B6" s="13">
        <v>1</v>
      </c>
      <c r="C6" s="14" t="s">
        <v>8</v>
      </c>
      <c r="D6" s="12"/>
    </row>
    <row r="7" spans="2:4" x14ac:dyDescent="0.25">
      <c r="B7" s="13">
        <v>2</v>
      </c>
      <c r="C7" s="14" t="s">
        <v>1</v>
      </c>
      <c r="D7" s="12"/>
    </row>
    <row r="8" spans="2:4" x14ac:dyDescent="0.25">
      <c r="B8" s="13">
        <v>3</v>
      </c>
      <c r="C8" s="14" t="s">
        <v>2</v>
      </c>
      <c r="D8" s="12"/>
    </row>
    <row r="9" spans="2:4" x14ac:dyDescent="0.25">
      <c r="B9" s="13">
        <v>4</v>
      </c>
      <c r="C9" s="14" t="s">
        <v>3</v>
      </c>
      <c r="D9" s="12"/>
    </row>
    <row r="10" spans="2:4" x14ac:dyDescent="0.25">
      <c r="B10" s="13">
        <v>5</v>
      </c>
      <c r="C10" s="14" t="s">
        <v>4</v>
      </c>
      <c r="D10" s="12"/>
    </row>
    <row r="11" spans="2:4" x14ac:dyDescent="0.25">
      <c r="B11" s="13">
        <v>6</v>
      </c>
      <c r="C11" s="14" t="s">
        <v>5</v>
      </c>
      <c r="D11" s="12"/>
    </row>
    <row r="12" spans="2:4" x14ac:dyDescent="0.25">
      <c r="B12" s="13">
        <v>7</v>
      </c>
      <c r="C12" s="14" t="s">
        <v>6</v>
      </c>
      <c r="D12" s="12"/>
    </row>
  </sheetData>
  <mergeCells count="2">
    <mergeCell ref="B4:D4"/>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9"/>
  <sheetViews>
    <sheetView zoomScaleNormal="100" workbookViewId="0">
      <selection activeCell="B4" sqref="B4:D4"/>
    </sheetView>
  </sheetViews>
  <sheetFormatPr defaultRowHeight="15" x14ac:dyDescent="0.25"/>
  <cols>
    <col min="1" max="1" width="2.7109375" customWidth="1"/>
    <col min="2" max="2" width="3" bestFit="1" customWidth="1"/>
    <col min="3" max="3" width="25" bestFit="1" customWidth="1"/>
    <col min="4" max="4" width="55.85546875" customWidth="1"/>
  </cols>
  <sheetData>
    <row r="2" spans="2:4" ht="21" x14ac:dyDescent="0.25">
      <c r="B2" s="63" t="s">
        <v>11</v>
      </c>
      <c r="C2" s="63"/>
      <c r="D2" s="63"/>
    </row>
    <row r="4" spans="2:4" ht="45" customHeight="1" x14ac:dyDescent="0.25">
      <c r="B4" s="62" t="s">
        <v>48</v>
      </c>
      <c r="C4" s="62"/>
      <c r="D4" s="62"/>
    </row>
    <row r="6" spans="2:4" ht="24" customHeight="1" x14ac:dyDescent="0.25">
      <c r="B6" s="39" t="s">
        <v>7</v>
      </c>
      <c r="C6" s="39" t="s">
        <v>18</v>
      </c>
      <c r="D6" s="39" t="s">
        <v>9</v>
      </c>
    </row>
    <row r="7" spans="2:4" ht="60" x14ac:dyDescent="0.25">
      <c r="B7" s="15">
        <v>1</v>
      </c>
      <c r="C7" s="10"/>
      <c r="D7" s="12" t="s">
        <v>19</v>
      </c>
    </row>
    <row r="8" spans="2:4" ht="60" x14ac:dyDescent="0.25">
      <c r="B8" s="15">
        <v>2</v>
      </c>
      <c r="C8" s="10"/>
      <c r="D8" s="12" t="s">
        <v>19</v>
      </c>
    </row>
    <row r="9" spans="2:4" ht="60" x14ac:dyDescent="0.25">
      <c r="B9" s="15">
        <v>3</v>
      </c>
      <c r="C9" s="10"/>
      <c r="D9" s="12" t="s">
        <v>19</v>
      </c>
    </row>
  </sheetData>
  <mergeCells count="2">
    <mergeCell ref="B4:D4"/>
    <mergeCell ref="B2:D2"/>
  </mergeCells>
  <pageMargins left="0.7" right="0.7" top="0.75" bottom="0.75" header="0.3" footer="0.3"/>
  <pageSetup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6"/>
  <sheetViews>
    <sheetView zoomScaleNormal="100" workbookViewId="0">
      <selection activeCell="B4" sqref="B4:D4"/>
    </sheetView>
  </sheetViews>
  <sheetFormatPr defaultColWidth="8.85546875" defaultRowHeight="15" x14ac:dyDescent="0.25"/>
  <cols>
    <col min="1" max="1" width="2.7109375" style="4" customWidth="1"/>
    <col min="2" max="2" width="3.7109375" style="4" customWidth="1"/>
    <col min="3" max="3" width="53.140625" style="5" customWidth="1"/>
    <col min="4" max="4" width="70.7109375" style="4" customWidth="1"/>
    <col min="5" max="16384" width="8.85546875" style="4"/>
  </cols>
  <sheetData>
    <row r="2" spans="2:7" ht="21" x14ac:dyDescent="0.25">
      <c r="B2" s="64" t="s">
        <v>0</v>
      </c>
      <c r="C2" s="64"/>
      <c r="D2" s="64"/>
    </row>
    <row r="3" spans="2:7" x14ac:dyDescent="0.25">
      <c r="D3" s="6"/>
    </row>
    <row r="4" spans="2:7" ht="30" customHeight="1" x14ac:dyDescent="0.25">
      <c r="B4" s="60" t="s">
        <v>47</v>
      </c>
      <c r="C4" s="60"/>
      <c r="D4" s="60"/>
      <c r="F4" s="5"/>
      <c r="G4" s="6"/>
    </row>
    <row r="6" spans="2:7" x14ac:dyDescent="0.25">
      <c r="B6" s="65" t="s">
        <v>16</v>
      </c>
      <c r="C6" s="65"/>
      <c r="D6" s="38" t="s">
        <v>17</v>
      </c>
    </row>
    <row r="7" spans="2:7" ht="30" x14ac:dyDescent="0.25">
      <c r="B7" s="7">
        <v>1</v>
      </c>
      <c r="C7" s="16" t="s">
        <v>20</v>
      </c>
      <c r="D7" s="9"/>
    </row>
    <row r="8" spans="2:7" ht="30" x14ac:dyDescent="0.25">
      <c r="B8" s="7">
        <v>2</v>
      </c>
      <c r="C8" s="20" t="s">
        <v>25</v>
      </c>
      <c r="D8" s="9"/>
    </row>
    <row r="9" spans="2:7" ht="30" x14ac:dyDescent="0.25">
      <c r="B9" s="7">
        <v>3</v>
      </c>
      <c r="C9" s="19" t="s">
        <v>24</v>
      </c>
      <c r="D9" s="9"/>
    </row>
    <row r="10" spans="2:7" ht="30" x14ac:dyDescent="0.25">
      <c r="B10" s="7">
        <v>4</v>
      </c>
      <c r="C10" s="19" t="s">
        <v>45</v>
      </c>
      <c r="D10" s="9"/>
    </row>
    <row r="11" spans="2:7" ht="45" x14ac:dyDescent="0.25">
      <c r="B11" s="7">
        <v>5</v>
      </c>
      <c r="C11" s="19" t="s">
        <v>40</v>
      </c>
      <c r="D11" s="9"/>
    </row>
    <row r="12" spans="2:7" ht="45" x14ac:dyDescent="0.25">
      <c r="B12" s="7">
        <v>6</v>
      </c>
      <c r="C12" s="14" t="s">
        <v>43</v>
      </c>
      <c r="D12" s="9"/>
    </row>
    <row r="13" spans="2:7" ht="30" x14ac:dyDescent="0.25">
      <c r="B13" s="7">
        <v>7</v>
      </c>
      <c r="C13" s="17" t="s">
        <v>21</v>
      </c>
      <c r="D13" s="9"/>
    </row>
    <row r="14" spans="2:7" ht="45" x14ac:dyDescent="0.25">
      <c r="B14" s="7">
        <v>8</v>
      </c>
      <c r="C14" s="14" t="s">
        <v>22</v>
      </c>
      <c r="D14" s="9"/>
    </row>
    <row r="16" spans="2:7" x14ac:dyDescent="0.25">
      <c r="C16" s="18"/>
    </row>
  </sheetData>
  <mergeCells count="3">
    <mergeCell ref="B2:D2"/>
    <mergeCell ref="B6:C6"/>
    <mergeCell ref="B4:D4"/>
  </mergeCells>
  <pageMargins left="0.7" right="0.7" top="0.75" bottom="0.75" header="0.3" footer="0.3"/>
  <pageSetup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5752-D6B2-4BE7-90B0-C25FCB5FE9BB}">
  <dimension ref="A2:H131"/>
  <sheetViews>
    <sheetView zoomScale="90" zoomScaleNormal="90" workbookViewId="0">
      <selection activeCell="B4" sqref="B4:H4"/>
    </sheetView>
  </sheetViews>
  <sheetFormatPr defaultRowHeight="15" x14ac:dyDescent="0.25"/>
  <cols>
    <col min="1" max="1" width="2.7109375" customWidth="1"/>
    <col min="2" max="2" width="3.7109375" customWidth="1"/>
    <col min="3" max="3" width="4.140625" style="21" bestFit="1" customWidth="1"/>
    <col min="4" max="4" width="5.7109375" style="21" bestFit="1" customWidth="1"/>
    <col min="5" max="5" width="98" bestFit="1" customWidth="1"/>
    <col min="6" max="6" width="17.7109375" style="26" customWidth="1"/>
    <col min="7" max="7" width="17.7109375" customWidth="1"/>
    <col min="8" max="8" width="38" customWidth="1"/>
  </cols>
  <sheetData>
    <row r="2" spans="1:8" s="4" customFormat="1" ht="21" customHeight="1" x14ac:dyDescent="0.25">
      <c r="B2" s="64" t="s">
        <v>46</v>
      </c>
      <c r="C2" s="64"/>
      <c r="D2" s="64"/>
      <c r="E2" s="64"/>
      <c r="F2" s="64"/>
      <c r="G2" s="64"/>
      <c r="H2" s="64"/>
    </row>
    <row r="3" spans="1:8" s="4" customFormat="1" x14ac:dyDescent="0.25">
      <c r="C3" s="5"/>
      <c r="D3" s="6"/>
    </row>
    <row r="4" spans="1:8" ht="45" customHeight="1" x14ac:dyDescent="0.25">
      <c r="A4" s="34"/>
      <c r="B4" s="82" t="s">
        <v>93</v>
      </c>
      <c r="C4" s="82"/>
      <c r="D4" s="82"/>
      <c r="E4" s="82"/>
      <c r="F4" s="82"/>
      <c r="G4" s="82"/>
      <c r="H4" s="82"/>
    </row>
    <row r="5" spans="1:8" x14ac:dyDescent="0.25">
      <c r="C5" s="35"/>
      <c r="D5" s="35"/>
      <c r="E5" s="34"/>
      <c r="F5" s="36"/>
      <c r="G5" s="34"/>
    </row>
    <row r="6" spans="1:8" ht="21" x14ac:dyDescent="0.35">
      <c r="B6" s="88" t="s">
        <v>55</v>
      </c>
      <c r="C6" s="88"/>
      <c r="D6" s="88"/>
      <c r="E6" s="88"/>
      <c r="F6" s="88"/>
      <c r="G6" s="88"/>
      <c r="H6" s="88"/>
    </row>
    <row r="8" spans="1:8" s="21" customFormat="1" x14ac:dyDescent="0.25">
      <c r="B8" s="24" t="s">
        <v>7</v>
      </c>
      <c r="C8" s="7" t="s">
        <v>27</v>
      </c>
      <c r="D8" s="7" t="s">
        <v>29</v>
      </c>
      <c r="E8" s="7" t="s">
        <v>26</v>
      </c>
      <c r="F8" s="25" t="s">
        <v>33</v>
      </c>
      <c r="G8" s="24" t="s">
        <v>31</v>
      </c>
      <c r="H8" s="24" t="s">
        <v>17</v>
      </c>
    </row>
    <row r="9" spans="1:8" ht="75" x14ac:dyDescent="0.25">
      <c r="B9" s="75">
        <v>1</v>
      </c>
      <c r="C9" s="32">
        <v>1</v>
      </c>
      <c r="D9" s="32" t="s">
        <v>30</v>
      </c>
      <c r="E9" s="33" t="s">
        <v>102</v>
      </c>
      <c r="F9" s="49"/>
      <c r="G9" s="27">
        <f>F9*C9</f>
        <v>0</v>
      </c>
      <c r="H9" s="50"/>
    </row>
    <row r="10" spans="1:8" ht="45" x14ac:dyDescent="0.25">
      <c r="B10" s="75"/>
      <c r="C10" s="32">
        <v>1</v>
      </c>
      <c r="D10" s="32" t="s">
        <v>30</v>
      </c>
      <c r="E10" s="45" t="s">
        <v>50</v>
      </c>
      <c r="F10" s="49"/>
      <c r="G10" s="27">
        <f t="shared" ref="G10:G15" si="0">F10*C10</f>
        <v>0</v>
      </c>
      <c r="H10" s="50"/>
    </row>
    <row r="11" spans="1:8" ht="30" x14ac:dyDescent="0.25">
      <c r="B11" s="75"/>
      <c r="C11" s="32">
        <v>1</v>
      </c>
      <c r="D11" s="32" t="s">
        <v>30</v>
      </c>
      <c r="E11" s="100" t="s">
        <v>105</v>
      </c>
      <c r="F11" s="49"/>
      <c r="G11" s="27">
        <f t="shared" si="0"/>
        <v>0</v>
      </c>
      <c r="H11" s="50"/>
    </row>
    <row r="12" spans="1:8" x14ac:dyDescent="0.25">
      <c r="B12" s="75"/>
      <c r="C12" s="44">
        <v>1</v>
      </c>
      <c r="D12" s="44" t="s">
        <v>30</v>
      </c>
      <c r="E12" s="45" t="s">
        <v>51</v>
      </c>
      <c r="F12" s="49"/>
      <c r="G12" s="27">
        <f t="shared" si="0"/>
        <v>0</v>
      </c>
      <c r="H12" s="50"/>
    </row>
    <row r="13" spans="1:8" x14ac:dyDescent="0.25">
      <c r="B13" s="75"/>
      <c r="C13" s="32">
        <v>1</v>
      </c>
      <c r="D13" s="32" t="s">
        <v>30</v>
      </c>
      <c r="E13" s="45" t="s">
        <v>52</v>
      </c>
      <c r="F13" s="49"/>
      <c r="G13" s="27">
        <f t="shared" si="0"/>
        <v>0</v>
      </c>
      <c r="H13" s="50"/>
    </row>
    <row r="14" spans="1:8" x14ac:dyDescent="0.25">
      <c r="B14" s="75"/>
      <c r="C14" s="44">
        <v>1</v>
      </c>
      <c r="D14" s="44" t="s">
        <v>30</v>
      </c>
      <c r="E14" s="45" t="s">
        <v>53</v>
      </c>
      <c r="F14" s="49"/>
      <c r="G14" s="27">
        <f t="shared" si="0"/>
        <v>0</v>
      </c>
      <c r="H14" s="50"/>
    </row>
    <row r="15" spans="1:8" x14ac:dyDescent="0.25">
      <c r="B15" s="75"/>
      <c r="C15" s="32">
        <v>1</v>
      </c>
      <c r="D15" s="32" t="s">
        <v>30</v>
      </c>
      <c r="E15" s="45" t="s">
        <v>54</v>
      </c>
      <c r="F15" s="49"/>
      <c r="G15" s="27">
        <f t="shared" si="0"/>
        <v>0</v>
      </c>
      <c r="H15" s="50"/>
    </row>
    <row r="16" spans="1:8" s="30" customFormat="1" x14ac:dyDescent="0.25">
      <c r="B16" s="75"/>
      <c r="C16" s="76" t="s">
        <v>36</v>
      </c>
      <c r="D16" s="77"/>
      <c r="E16" s="31" t="s">
        <v>103</v>
      </c>
      <c r="F16" s="84"/>
      <c r="G16" s="93"/>
      <c r="H16" s="50"/>
    </row>
    <row r="17" spans="2:8" s="30" customFormat="1" x14ac:dyDescent="0.25">
      <c r="B17" s="75"/>
      <c r="C17" s="76" t="s">
        <v>36</v>
      </c>
      <c r="D17" s="77"/>
      <c r="E17" s="31" t="s">
        <v>104</v>
      </c>
      <c r="F17" s="84"/>
      <c r="G17" s="93"/>
      <c r="H17" s="50"/>
    </row>
    <row r="18" spans="2:8" s="30" customFormat="1" ht="30" customHeight="1" x14ac:dyDescent="0.25">
      <c r="B18" s="75"/>
      <c r="C18" s="73" t="s">
        <v>106</v>
      </c>
      <c r="D18" s="73"/>
      <c r="E18" s="73"/>
      <c r="F18" s="72">
        <f>SUM(G9+G10+G12+G13+G14+G15)</f>
        <v>0</v>
      </c>
      <c r="G18" s="72"/>
      <c r="H18" s="94"/>
    </row>
    <row r="19" spans="2:8" ht="30" customHeight="1" x14ac:dyDescent="0.25">
      <c r="B19" s="75"/>
      <c r="C19" s="73" t="s">
        <v>107</v>
      </c>
      <c r="D19" s="73"/>
      <c r="E19" s="73"/>
      <c r="F19" s="72">
        <f>SUM(G9:G15)</f>
        <v>0</v>
      </c>
      <c r="G19" s="72"/>
    </row>
    <row r="21" spans="2:8" s="21" customFormat="1" x14ac:dyDescent="0.25">
      <c r="B21" s="24" t="s">
        <v>7</v>
      </c>
      <c r="C21" s="7" t="s">
        <v>27</v>
      </c>
      <c r="D21" s="7" t="s">
        <v>29</v>
      </c>
      <c r="E21" s="7" t="s">
        <v>26</v>
      </c>
      <c r="F21" s="25" t="s">
        <v>32</v>
      </c>
      <c r="G21" s="24" t="s">
        <v>31</v>
      </c>
      <c r="H21" s="24" t="s">
        <v>17</v>
      </c>
    </row>
    <row r="22" spans="2:8" ht="135" x14ac:dyDescent="0.25">
      <c r="B22" s="75">
        <v>2</v>
      </c>
      <c r="C22" s="23">
        <v>1</v>
      </c>
      <c r="D22" s="23" t="s">
        <v>30</v>
      </c>
      <c r="E22" s="17" t="s">
        <v>56</v>
      </c>
      <c r="F22" s="49"/>
      <c r="G22" s="27">
        <f>F22*C22</f>
        <v>0</v>
      </c>
      <c r="H22" s="50"/>
    </row>
    <row r="23" spans="2:8" x14ac:dyDescent="0.25">
      <c r="B23" s="75"/>
      <c r="C23" s="46">
        <v>1</v>
      </c>
      <c r="D23" s="46" t="s">
        <v>30</v>
      </c>
      <c r="E23" t="s">
        <v>42</v>
      </c>
      <c r="F23" s="49"/>
      <c r="G23" s="27">
        <f t="shared" ref="G23:G38" si="1">F23*C23</f>
        <v>0</v>
      </c>
      <c r="H23" s="50"/>
    </row>
    <row r="24" spans="2:8" ht="30" x14ac:dyDescent="0.25">
      <c r="B24" s="75"/>
      <c r="C24" s="23">
        <v>1</v>
      </c>
      <c r="D24" s="23" t="s">
        <v>30</v>
      </c>
      <c r="E24" s="33" t="s">
        <v>57</v>
      </c>
      <c r="F24" s="49"/>
      <c r="G24" s="27">
        <f t="shared" si="1"/>
        <v>0</v>
      </c>
      <c r="H24" s="50"/>
    </row>
    <row r="25" spans="2:8" x14ac:dyDescent="0.25">
      <c r="B25" s="75"/>
      <c r="C25" s="23">
        <v>1</v>
      </c>
      <c r="D25" s="23" t="s">
        <v>30</v>
      </c>
      <c r="E25" s="33" t="s">
        <v>28</v>
      </c>
      <c r="F25" s="49"/>
      <c r="G25" s="27">
        <f t="shared" si="1"/>
        <v>0</v>
      </c>
      <c r="H25" s="50"/>
    </row>
    <row r="26" spans="2:8" x14ac:dyDescent="0.25">
      <c r="B26" s="75"/>
      <c r="C26" s="23">
        <v>1</v>
      </c>
      <c r="D26" s="23" t="s">
        <v>30</v>
      </c>
      <c r="E26" s="33" t="s">
        <v>58</v>
      </c>
      <c r="F26" s="49"/>
      <c r="G26" s="27">
        <f t="shared" si="1"/>
        <v>0</v>
      </c>
      <c r="H26" s="50"/>
    </row>
    <row r="27" spans="2:8" x14ac:dyDescent="0.25">
      <c r="B27" s="75"/>
      <c r="C27" s="23">
        <v>1</v>
      </c>
      <c r="D27" s="23" t="s">
        <v>30</v>
      </c>
      <c r="E27" s="33" t="s">
        <v>59</v>
      </c>
      <c r="F27" s="49"/>
      <c r="G27" s="27">
        <f t="shared" si="1"/>
        <v>0</v>
      </c>
      <c r="H27" s="50"/>
    </row>
    <row r="28" spans="2:8" ht="30" x14ac:dyDescent="0.25">
      <c r="B28" s="75"/>
      <c r="C28" s="23">
        <v>1</v>
      </c>
      <c r="D28" s="23" t="s">
        <v>41</v>
      </c>
      <c r="E28" s="33" t="s">
        <v>60</v>
      </c>
      <c r="F28" s="49"/>
      <c r="G28" s="27">
        <f t="shared" si="1"/>
        <v>0</v>
      </c>
      <c r="H28" s="50"/>
    </row>
    <row r="29" spans="2:8" x14ac:dyDescent="0.25">
      <c r="B29" s="75"/>
      <c r="C29" s="23">
        <v>1</v>
      </c>
      <c r="D29" s="23" t="s">
        <v>30</v>
      </c>
      <c r="E29" s="33" t="s">
        <v>61</v>
      </c>
      <c r="F29" s="49"/>
      <c r="G29" s="27">
        <f t="shared" si="1"/>
        <v>0</v>
      </c>
      <c r="H29" s="50"/>
    </row>
    <row r="30" spans="2:8" ht="90" x14ac:dyDescent="0.25">
      <c r="B30" s="75"/>
      <c r="C30" s="23">
        <v>1</v>
      </c>
      <c r="D30" s="23" t="s">
        <v>30</v>
      </c>
      <c r="E30" s="33" t="s">
        <v>62</v>
      </c>
      <c r="F30" s="49"/>
      <c r="G30" s="27">
        <f t="shared" si="1"/>
        <v>0</v>
      </c>
      <c r="H30" s="50"/>
    </row>
    <row r="31" spans="2:8" x14ac:dyDescent="0.25">
      <c r="B31" s="75"/>
      <c r="C31" s="23">
        <v>1</v>
      </c>
      <c r="D31" s="23" t="s">
        <v>30</v>
      </c>
      <c r="E31" s="33" t="s">
        <v>63</v>
      </c>
      <c r="F31" s="49"/>
      <c r="G31" s="27">
        <f t="shared" si="1"/>
        <v>0</v>
      </c>
      <c r="H31" s="50"/>
    </row>
    <row r="32" spans="2:8" x14ac:dyDescent="0.25">
      <c r="B32" s="75"/>
      <c r="C32" s="23">
        <v>1</v>
      </c>
      <c r="D32" s="23" t="s">
        <v>30</v>
      </c>
      <c r="E32" s="33" t="s">
        <v>64</v>
      </c>
      <c r="F32" s="49"/>
      <c r="G32" s="27">
        <f t="shared" si="1"/>
        <v>0</v>
      </c>
      <c r="H32" s="50"/>
    </row>
    <row r="33" spans="2:8" ht="30" x14ac:dyDescent="0.25">
      <c r="B33" s="75"/>
      <c r="C33" s="23">
        <v>1</v>
      </c>
      <c r="D33" s="23" t="s">
        <v>30</v>
      </c>
      <c r="E33" s="33" t="s">
        <v>65</v>
      </c>
      <c r="F33" s="49"/>
      <c r="G33" s="27">
        <f t="shared" si="1"/>
        <v>0</v>
      </c>
      <c r="H33" s="50"/>
    </row>
    <row r="34" spans="2:8" x14ac:dyDescent="0.25">
      <c r="B34" s="75"/>
      <c r="C34" s="23">
        <v>1</v>
      </c>
      <c r="D34" s="23" t="s">
        <v>69</v>
      </c>
      <c r="E34" s="33" t="s">
        <v>66</v>
      </c>
      <c r="F34" s="49"/>
      <c r="G34" s="27">
        <f t="shared" si="1"/>
        <v>0</v>
      </c>
      <c r="H34" s="50"/>
    </row>
    <row r="35" spans="2:8" x14ac:dyDescent="0.25">
      <c r="B35" s="75"/>
      <c r="C35" s="23">
        <v>1</v>
      </c>
      <c r="D35" s="23" t="s">
        <v>30</v>
      </c>
      <c r="E35" s="33" t="s">
        <v>67</v>
      </c>
      <c r="F35" s="49"/>
      <c r="G35" s="27">
        <f t="shared" si="1"/>
        <v>0</v>
      </c>
      <c r="H35" s="50"/>
    </row>
    <row r="36" spans="2:8" ht="45" x14ac:dyDescent="0.25">
      <c r="B36" s="75"/>
      <c r="C36" s="23">
        <v>1</v>
      </c>
      <c r="D36" s="23" t="s">
        <v>30</v>
      </c>
      <c r="E36" s="33" t="s">
        <v>68</v>
      </c>
      <c r="F36" s="49"/>
      <c r="G36" s="27">
        <f t="shared" si="1"/>
        <v>0</v>
      </c>
      <c r="H36" s="50"/>
    </row>
    <row r="37" spans="2:8" x14ac:dyDescent="0.25">
      <c r="B37" s="75"/>
      <c r="C37" s="23">
        <v>1</v>
      </c>
      <c r="D37" s="23" t="s">
        <v>30</v>
      </c>
      <c r="E37" s="33" t="s">
        <v>53</v>
      </c>
      <c r="F37" s="49"/>
      <c r="G37" s="27">
        <f t="shared" si="1"/>
        <v>0</v>
      </c>
      <c r="H37" s="50"/>
    </row>
    <row r="38" spans="2:8" x14ac:dyDescent="0.25">
      <c r="B38" s="75"/>
      <c r="C38" s="23">
        <v>1</v>
      </c>
      <c r="D38" s="23" t="s">
        <v>30</v>
      </c>
      <c r="E38" s="33" t="s">
        <v>54</v>
      </c>
      <c r="F38" s="49"/>
      <c r="G38" s="27">
        <f t="shared" si="1"/>
        <v>0</v>
      </c>
      <c r="H38" s="50"/>
    </row>
    <row r="39" spans="2:8" s="30" customFormat="1" x14ac:dyDescent="0.25">
      <c r="B39" s="75"/>
      <c r="C39" s="76" t="s">
        <v>36</v>
      </c>
      <c r="D39" s="77"/>
      <c r="E39" s="31" t="s">
        <v>37</v>
      </c>
      <c r="F39" s="84"/>
      <c r="G39" s="84"/>
      <c r="H39" s="50"/>
    </row>
    <row r="40" spans="2:8" ht="30" customHeight="1" x14ac:dyDescent="0.25">
      <c r="B40" s="75"/>
      <c r="C40" s="73" t="s">
        <v>34</v>
      </c>
      <c r="D40" s="73"/>
      <c r="E40" s="73"/>
      <c r="F40" s="72">
        <f>SUM(G22:G38)</f>
        <v>0</v>
      </c>
      <c r="G40" s="72"/>
    </row>
    <row r="42" spans="2:8" s="21" customFormat="1" x14ac:dyDescent="0.25">
      <c r="B42" s="24" t="s">
        <v>7</v>
      </c>
      <c r="C42" s="7" t="s">
        <v>27</v>
      </c>
      <c r="D42" s="7" t="s">
        <v>29</v>
      </c>
      <c r="E42" s="7" t="s">
        <v>26</v>
      </c>
      <c r="F42" s="25" t="s">
        <v>32</v>
      </c>
      <c r="G42" s="24" t="s">
        <v>31</v>
      </c>
      <c r="H42" s="24" t="s">
        <v>17</v>
      </c>
    </row>
    <row r="43" spans="2:8" ht="120" x14ac:dyDescent="0.25">
      <c r="B43" s="75">
        <v>3</v>
      </c>
      <c r="C43" s="22">
        <v>1</v>
      </c>
      <c r="D43" s="32" t="s">
        <v>30</v>
      </c>
      <c r="E43" s="41" t="s">
        <v>70</v>
      </c>
      <c r="F43" s="49"/>
      <c r="G43" s="27">
        <f>F43*C43</f>
        <v>0</v>
      </c>
      <c r="H43" s="50"/>
    </row>
    <row r="44" spans="2:8" ht="60" x14ac:dyDescent="0.25">
      <c r="B44" s="75"/>
      <c r="C44" s="32">
        <v>1</v>
      </c>
      <c r="D44" s="32" t="s">
        <v>30</v>
      </c>
      <c r="E44" s="47" t="s">
        <v>71</v>
      </c>
      <c r="F44" s="49"/>
      <c r="G44" s="27">
        <f t="shared" ref="G44:G51" si="2">F44*C44</f>
        <v>0</v>
      </c>
      <c r="H44" s="50"/>
    </row>
    <row r="45" spans="2:8" ht="60" x14ac:dyDescent="0.25">
      <c r="B45" s="75"/>
      <c r="C45" s="32">
        <v>1</v>
      </c>
      <c r="D45" s="32" t="s">
        <v>30</v>
      </c>
      <c r="E45" s="47" t="s">
        <v>72</v>
      </c>
      <c r="F45" s="49"/>
      <c r="G45" s="27">
        <f t="shared" si="2"/>
        <v>0</v>
      </c>
      <c r="H45" s="50"/>
    </row>
    <row r="46" spans="2:8" ht="30" x14ac:dyDescent="0.25">
      <c r="B46" s="75"/>
      <c r="C46" s="32">
        <v>1</v>
      </c>
      <c r="D46" s="32" t="s">
        <v>30</v>
      </c>
      <c r="E46" s="47" t="s">
        <v>73</v>
      </c>
      <c r="F46" s="49"/>
      <c r="G46" s="27">
        <f t="shared" si="2"/>
        <v>0</v>
      </c>
      <c r="H46" s="50"/>
    </row>
    <row r="47" spans="2:8" x14ac:dyDescent="0.25">
      <c r="B47" s="75"/>
      <c r="C47" s="32">
        <v>1</v>
      </c>
      <c r="D47" s="32" t="s">
        <v>30</v>
      </c>
      <c r="E47" s="47" t="s">
        <v>74</v>
      </c>
      <c r="F47" s="49"/>
      <c r="G47" s="27">
        <f t="shared" si="2"/>
        <v>0</v>
      </c>
      <c r="H47" s="50"/>
    </row>
    <row r="48" spans="2:8" x14ac:dyDescent="0.25">
      <c r="B48" s="75"/>
      <c r="C48" s="32">
        <v>1</v>
      </c>
      <c r="D48" s="32" t="s">
        <v>30</v>
      </c>
      <c r="E48" s="47" t="s">
        <v>75</v>
      </c>
      <c r="F48" s="49"/>
      <c r="G48" s="27">
        <f t="shared" si="2"/>
        <v>0</v>
      </c>
      <c r="H48" s="50"/>
    </row>
    <row r="49" spans="2:8" x14ac:dyDescent="0.25">
      <c r="B49" s="75"/>
      <c r="C49" s="32">
        <v>1</v>
      </c>
      <c r="D49" s="32" t="s">
        <v>30</v>
      </c>
      <c r="E49" s="47" t="s">
        <v>76</v>
      </c>
      <c r="F49" s="49"/>
      <c r="G49" s="27">
        <f t="shared" si="2"/>
        <v>0</v>
      </c>
      <c r="H49" s="50"/>
    </row>
    <row r="50" spans="2:8" x14ac:dyDescent="0.25">
      <c r="B50" s="75"/>
      <c r="C50" s="32">
        <v>1</v>
      </c>
      <c r="D50" s="32" t="s">
        <v>30</v>
      </c>
      <c r="E50" s="48" t="s">
        <v>53</v>
      </c>
      <c r="F50" s="49"/>
      <c r="G50" s="27">
        <f t="shared" si="2"/>
        <v>0</v>
      </c>
      <c r="H50" s="50"/>
    </row>
    <row r="51" spans="2:8" x14ac:dyDescent="0.25">
      <c r="B51" s="75"/>
      <c r="C51" s="22">
        <v>1</v>
      </c>
      <c r="D51" s="32" t="s">
        <v>30</v>
      </c>
      <c r="E51" s="48" t="s">
        <v>54</v>
      </c>
      <c r="F51" s="49"/>
      <c r="G51" s="27">
        <f t="shared" si="2"/>
        <v>0</v>
      </c>
      <c r="H51" s="50"/>
    </row>
    <row r="52" spans="2:8" s="30" customFormat="1" x14ac:dyDescent="0.25">
      <c r="B52" s="75"/>
      <c r="C52" s="76" t="s">
        <v>36</v>
      </c>
      <c r="D52" s="77"/>
      <c r="E52" s="31" t="s">
        <v>37</v>
      </c>
      <c r="F52" s="84"/>
      <c r="G52" s="84"/>
      <c r="H52" s="50"/>
    </row>
    <row r="53" spans="2:8" ht="30" customHeight="1" x14ac:dyDescent="0.25">
      <c r="B53" s="75"/>
      <c r="C53" s="73" t="s">
        <v>34</v>
      </c>
      <c r="D53" s="73"/>
      <c r="E53" s="73"/>
      <c r="F53" s="72">
        <f>SUM(G43:G51)</f>
        <v>0</v>
      </c>
      <c r="G53" s="72"/>
    </row>
    <row r="54" spans="2:8" x14ac:dyDescent="0.25">
      <c r="C54" s="35"/>
      <c r="D54" s="35"/>
      <c r="E54" s="34"/>
      <c r="F54" s="36"/>
      <c r="G54" s="34"/>
    </row>
    <row r="55" spans="2:8" ht="21" x14ac:dyDescent="0.35">
      <c r="B55" s="74" t="s">
        <v>94</v>
      </c>
      <c r="C55" s="74"/>
      <c r="D55" s="74"/>
      <c r="E55" s="74"/>
      <c r="F55" s="74"/>
      <c r="G55" s="74"/>
      <c r="H55" s="74"/>
    </row>
    <row r="57" spans="2:8" s="21" customFormat="1" x14ac:dyDescent="0.25">
      <c r="B57" s="56" t="s">
        <v>7</v>
      </c>
      <c r="C57" s="7" t="s">
        <v>27</v>
      </c>
      <c r="D57" s="7" t="s">
        <v>29</v>
      </c>
      <c r="E57" s="7" t="s">
        <v>26</v>
      </c>
      <c r="F57" s="25" t="s">
        <v>33</v>
      </c>
      <c r="G57" s="56" t="s">
        <v>31</v>
      </c>
      <c r="H57" s="56" t="s">
        <v>17</v>
      </c>
    </row>
    <row r="58" spans="2:8" ht="135" x14ac:dyDescent="0.25">
      <c r="B58" s="75">
        <v>4</v>
      </c>
      <c r="C58" s="32">
        <v>2</v>
      </c>
      <c r="D58" s="32" t="s">
        <v>30</v>
      </c>
      <c r="E58" s="33" t="s">
        <v>95</v>
      </c>
      <c r="F58" s="57"/>
      <c r="G58" s="27">
        <f>F58*C58</f>
        <v>0</v>
      </c>
      <c r="H58" s="58"/>
    </row>
    <row r="59" spans="2:8" x14ac:dyDescent="0.25">
      <c r="B59" s="75"/>
      <c r="C59" s="32">
        <v>2</v>
      </c>
      <c r="D59" s="32" t="s">
        <v>30</v>
      </c>
      <c r="E59" s="45" t="s">
        <v>96</v>
      </c>
      <c r="F59" s="57"/>
      <c r="G59" s="27">
        <f t="shared" ref="G59:G61" si="3">F59*C59</f>
        <v>0</v>
      </c>
      <c r="H59" s="58"/>
    </row>
    <row r="60" spans="2:8" x14ac:dyDescent="0.25">
      <c r="B60" s="75"/>
      <c r="C60" s="44">
        <v>1</v>
      </c>
      <c r="D60" s="44" t="s">
        <v>30</v>
      </c>
      <c r="E60" s="45" t="s">
        <v>53</v>
      </c>
      <c r="F60" s="57"/>
      <c r="G60" s="27">
        <f t="shared" si="3"/>
        <v>0</v>
      </c>
      <c r="H60" s="58"/>
    </row>
    <row r="61" spans="2:8" x14ac:dyDescent="0.25">
      <c r="B61" s="75"/>
      <c r="C61" s="32">
        <v>1</v>
      </c>
      <c r="D61" s="32" t="s">
        <v>30</v>
      </c>
      <c r="E61" s="45" t="s">
        <v>54</v>
      </c>
      <c r="F61" s="57"/>
      <c r="G61" s="27">
        <f t="shared" si="3"/>
        <v>0</v>
      </c>
      <c r="H61" s="58"/>
    </row>
    <row r="62" spans="2:8" s="30" customFormat="1" x14ac:dyDescent="0.25">
      <c r="B62" s="75"/>
      <c r="C62" s="76" t="s">
        <v>36</v>
      </c>
      <c r="D62" s="77"/>
      <c r="E62" s="31" t="s">
        <v>37</v>
      </c>
      <c r="F62" s="78"/>
      <c r="G62" s="79"/>
      <c r="H62" s="58"/>
    </row>
    <row r="63" spans="2:8" ht="30" customHeight="1" x14ac:dyDescent="0.25">
      <c r="B63" s="75"/>
      <c r="C63" s="73" t="s">
        <v>34</v>
      </c>
      <c r="D63" s="73"/>
      <c r="E63" s="73"/>
      <c r="F63" s="72">
        <f>SUM(G58:G61)</f>
        <v>0</v>
      </c>
      <c r="G63" s="72"/>
    </row>
    <row r="65" spans="2:8" ht="21" x14ac:dyDescent="0.35">
      <c r="B65" s="89" t="s">
        <v>77</v>
      </c>
      <c r="C65" s="89"/>
      <c r="D65" s="89"/>
      <c r="E65" s="89"/>
      <c r="F65" s="89"/>
      <c r="G65" s="89"/>
      <c r="H65" s="89"/>
    </row>
    <row r="67" spans="2:8" s="21" customFormat="1" x14ac:dyDescent="0.25">
      <c r="B67" s="24" t="s">
        <v>7</v>
      </c>
      <c r="C67" s="7" t="s">
        <v>27</v>
      </c>
      <c r="D67" s="7" t="s">
        <v>29</v>
      </c>
      <c r="E67" s="7" t="s">
        <v>26</v>
      </c>
      <c r="F67" s="25" t="s">
        <v>32</v>
      </c>
      <c r="G67" s="24" t="s">
        <v>31</v>
      </c>
      <c r="H67" s="24" t="s">
        <v>17</v>
      </c>
    </row>
    <row r="68" spans="2:8" ht="75" x14ac:dyDescent="0.25">
      <c r="B68" s="75">
        <v>5</v>
      </c>
      <c r="C68" s="32">
        <v>1</v>
      </c>
      <c r="D68" s="32" t="s">
        <v>30</v>
      </c>
      <c r="E68" s="33" t="s">
        <v>102</v>
      </c>
      <c r="F68" s="51"/>
      <c r="G68" s="27">
        <f t="shared" ref="G68" si="4">F68*C68</f>
        <v>0</v>
      </c>
      <c r="H68" s="52"/>
    </row>
    <row r="69" spans="2:8" ht="45" x14ac:dyDescent="0.25">
      <c r="B69" s="75"/>
      <c r="C69" s="32">
        <v>1</v>
      </c>
      <c r="D69" s="32" t="s">
        <v>30</v>
      </c>
      <c r="E69" s="45" t="s">
        <v>50</v>
      </c>
      <c r="F69" s="51"/>
      <c r="G69" s="27">
        <f t="shared" ref="G69:G74" si="5">F69*C69</f>
        <v>0</v>
      </c>
      <c r="H69" s="52"/>
    </row>
    <row r="70" spans="2:8" ht="30" x14ac:dyDescent="0.25">
      <c r="B70" s="75"/>
      <c r="C70" s="32">
        <v>1</v>
      </c>
      <c r="D70" s="32" t="s">
        <v>30</v>
      </c>
      <c r="E70" s="100" t="s">
        <v>105</v>
      </c>
      <c r="F70" s="51"/>
      <c r="G70" s="27">
        <f t="shared" si="5"/>
        <v>0</v>
      </c>
      <c r="H70" s="52"/>
    </row>
    <row r="71" spans="2:8" x14ac:dyDescent="0.25">
      <c r="B71" s="75"/>
      <c r="C71" s="32">
        <v>1</v>
      </c>
      <c r="D71" s="32" t="s">
        <v>30</v>
      </c>
      <c r="E71" s="45" t="s">
        <v>51</v>
      </c>
      <c r="F71" s="51"/>
      <c r="G71" s="27">
        <f t="shared" si="5"/>
        <v>0</v>
      </c>
      <c r="H71" s="52"/>
    </row>
    <row r="72" spans="2:8" x14ac:dyDescent="0.25">
      <c r="B72" s="75"/>
      <c r="C72" s="32">
        <v>1</v>
      </c>
      <c r="D72" s="32" t="s">
        <v>30</v>
      </c>
      <c r="E72" s="45" t="s">
        <v>52</v>
      </c>
      <c r="F72" s="51"/>
      <c r="G72" s="27">
        <f t="shared" si="5"/>
        <v>0</v>
      </c>
      <c r="H72" s="52"/>
    </row>
    <row r="73" spans="2:8" x14ac:dyDescent="0.25">
      <c r="B73" s="75"/>
      <c r="C73" s="32">
        <v>1</v>
      </c>
      <c r="D73" s="32" t="s">
        <v>30</v>
      </c>
      <c r="E73" s="45" t="s">
        <v>53</v>
      </c>
      <c r="F73" s="51"/>
      <c r="G73" s="27">
        <f t="shared" si="5"/>
        <v>0</v>
      </c>
      <c r="H73" s="52"/>
    </row>
    <row r="74" spans="2:8" x14ac:dyDescent="0.25">
      <c r="B74" s="75"/>
      <c r="C74" s="32">
        <v>1</v>
      </c>
      <c r="D74" s="32" t="s">
        <v>30</v>
      </c>
      <c r="E74" s="45" t="s">
        <v>54</v>
      </c>
      <c r="F74" s="51"/>
      <c r="G74" s="27">
        <f t="shared" si="5"/>
        <v>0</v>
      </c>
      <c r="H74" s="52"/>
    </row>
    <row r="75" spans="2:8" x14ac:dyDescent="0.25">
      <c r="B75" s="75"/>
      <c r="C75" s="76" t="s">
        <v>36</v>
      </c>
      <c r="D75" s="77"/>
      <c r="E75" s="31" t="s">
        <v>103</v>
      </c>
      <c r="F75" s="85"/>
      <c r="G75" s="85"/>
      <c r="H75" s="52"/>
    </row>
    <row r="76" spans="2:8" s="30" customFormat="1" x14ac:dyDescent="0.25">
      <c r="B76" s="75"/>
      <c r="C76" s="76" t="s">
        <v>36</v>
      </c>
      <c r="D76" s="77"/>
      <c r="E76" s="31" t="s">
        <v>104</v>
      </c>
      <c r="F76" s="85"/>
      <c r="G76" s="85"/>
      <c r="H76" s="52"/>
    </row>
    <row r="77" spans="2:8" s="30" customFormat="1" ht="30" customHeight="1" x14ac:dyDescent="0.25">
      <c r="B77" s="75"/>
      <c r="C77" s="73" t="s">
        <v>106</v>
      </c>
      <c r="D77" s="73"/>
      <c r="E77" s="73"/>
      <c r="F77" s="72">
        <f>G68+G69+G71+G72+G73+G74</f>
        <v>0</v>
      </c>
      <c r="G77" s="72"/>
      <c r="H77" s="94"/>
    </row>
    <row r="78" spans="2:8" ht="30" customHeight="1" x14ac:dyDescent="0.25">
      <c r="B78" s="75"/>
      <c r="C78" s="73" t="s">
        <v>107</v>
      </c>
      <c r="D78" s="73"/>
      <c r="E78" s="73"/>
      <c r="F78" s="72">
        <f>SUM(G68:G74)</f>
        <v>0</v>
      </c>
      <c r="G78" s="72"/>
    </row>
    <row r="80" spans="2:8" s="21" customFormat="1" x14ac:dyDescent="0.25">
      <c r="B80" s="24" t="s">
        <v>7</v>
      </c>
      <c r="C80" s="7" t="s">
        <v>27</v>
      </c>
      <c r="D80" s="7" t="s">
        <v>29</v>
      </c>
      <c r="E80" s="7" t="s">
        <v>26</v>
      </c>
      <c r="F80" s="25" t="s">
        <v>32</v>
      </c>
      <c r="G80" s="24" t="s">
        <v>31</v>
      </c>
      <c r="H80" s="24" t="s">
        <v>17</v>
      </c>
    </row>
    <row r="81" spans="2:8" ht="60" x14ac:dyDescent="0.25">
      <c r="B81" s="75">
        <v>6</v>
      </c>
      <c r="C81" s="32">
        <v>1</v>
      </c>
      <c r="D81" s="32" t="s">
        <v>30</v>
      </c>
      <c r="E81" s="41" t="s">
        <v>81</v>
      </c>
      <c r="F81" s="51"/>
      <c r="G81" s="27">
        <f>F81*C81</f>
        <v>0</v>
      </c>
      <c r="H81" s="52"/>
    </row>
    <row r="82" spans="2:8" x14ac:dyDescent="0.25">
      <c r="B82" s="75"/>
      <c r="C82" s="32">
        <v>1</v>
      </c>
      <c r="D82" s="32" t="s">
        <v>30</v>
      </c>
      <c r="E82" s="47" t="s">
        <v>82</v>
      </c>
      <c r="F82" s="51"/>
      <c r="G82" s="27">
        <f t="shared" ref="G82:G89" si="6">F82*C82</f>
        <v>0</v>
      </c>
      <c r="H82" s="52"/>
    </row>
    <row r="83" spans="2:8" x14ac:dyDescent="0.25">
      <c r="B83" s="75"/>
      <c r="C83" s="32">
        <v>1</v>
      </c>
      <c r="D83" s="32" t="s">
        <v>30</v>
      </c>
      <c r="E83" s="47" t="s">
        <v>83</v>
      </c>
      <c r="F83" s="51"/>
      <c r="G83" s="27">
        <f t="shared" si="6"/>
        <v>0</v>
      </c>
      <c r="H83" s="52"/>
    </row>
    <row r="84" spans="2:8" x14ac:dyDescent="0.25">
      <c r="B84" s="75"/>
      <c r="C84" s="32">
        <v>1</v>
      </c>
      <c r="D84" s="32" t="s">
        <v>30</v>
      </c>
      <c r="E84" s="47" t="s">
        <v>74</v>
      </c>
      <c r="F84" s="51"/>
      <c r="G84" s="27">
        <f t="shared" si="6"/>
        <v>0</v>
      </c>
      <c r="H84" s="52"/>
    </row>
    <row r="85" spans="2:8" x14ac:dyDescent="0.25">
      <c r="B85" s="75"/>
      <c r="C85" s="32">
        <v>1</v>
      </c>
      <c r="D85" s="32" t="s">
        <v>30</v>
      </c>
      <c r="E85" s="47" t="s">
        <v>84</v>
      </c>
      <c r="F85" s="51"/>
      <c r="G85" s="27">
        <f t="shared" si="6"/>
        <v>0</v>
      </c>
      <c r="H85" s="52"/>
    </row>
    <row r="86" spans="2:8" x14ac:dyDescent="0.25">
      <c r="B86" s="75"/>
      <c r="C86" s="32">
        <v>1</v>
      </c>
      <c r="D86" s="32" t="s">
        <v>30</v>
      </c>
      <c r="E86" s="47" t="s">
        <v>85</v>
      </c>
      <c r="F86" s="51"/>
      <c r="G86" s="27">
        <f t="shared" si="6"/>
        <v>0</v>
      </c>
      <c r="H86" s="52"/>
    </row>
    <row r="87" spans="2:8" x14ac:dyDescent="0.25">
      <c r="B87" s="75"/>
      <c r="C87" s="32">
        <v>1</v>
      </c>
      <c r="D87" s="32" t="s">
        <v>30</v>
      </c>
      <c r="E87" s="47" t="s">
        <v>86</v>
      </c>
      <c r="F87" s="51"/>
      <c r="G87" s="27">
        <f t="shared" si="6"/>
        <v>0</v>
      </c>
      <c r="H87" s="52"/>
    </row>
    <row r="88" spans="2:8" x14ac:dyDescent="0.25">
      <c r="B88" s="75"/>
      <c r="C88" s="32">
        <v>1</v>
      </c>
      <c r="D88" s="32" t="s">
        <v>30</v>
      </c>
      <c r="E88" s="28" t="s">
        <v>53</v>
      </c>
      <c r="F88" s="51"/>
      <c r="G88" s="27">
        <f t="shared" si="6"/>
        <v>0</v>
      </c>
      <c r="H88" s="52"/>
    </row>
    <row r="89" spans="2:8" x14ac:dyDescent="0.25">
      <c r="B89" s="75"/>
      <c r="C89" s="32">
        <v>1</v>
      </c>
      <c r="D89" s="32" t="s">
        <v>30</v>
      </c>
      <c r="E89" s="28" t="s">
        <v>54</v>
      </c>
      <c r="F89" s="51"/>
      <c r="G89" s="27">
        <f t="shared" si="6"/>
        <v>0</v>
      </c>
      <c r="H89" s="52"/>
    </row>
    <row r="90" spans="2:8" s="30" customFormat="1" x14ac:dyDescent="0.25">
      <c r="B90" s="75"/>
      <c r="C90" s="76" t="s">
        <v>36</v>
      </c>
      <c r="D90" s="77"/>
      <c r="E90" s="31" t="s">
        <v>37</v>
      </c>
      <c r="F90" s="85"/>
      <c r="G90" s="85"/>
      <c r="H90" s="52"/>
    </row>
    <row r="91" spans="2:8" ht="30" customHeight="1" x14ac:dyDescent="0.25">
      <c r="B91" s="75"/>
      <c r="C91" s="73" t="s">
        <v>34</v>
      </c>
      <c r="D91" s="73"/>
      <c r="E91" s="73"/>
      <c r="F91" s="72">
        <f>SUM(G81:G89)</f>
        <v>0</v>
      </c>
      <c r="G91" s="72"/>
    </row>
    <row r="93" spans="2:8" x14ac:dyDescent="0.25">
      <c r="B93" s="86" t="s">
        <v>91</v>
      </c>
      <c r="C93" s="86"/>
      <c r="D93" s="86"/>
      <c r="E93" s="86"/>
      <c r="F93" s="86"/>
      <c r="G93" s="86"/>
      <c r="H93" s="86"/>
    </row>
    <row r="94" spans="2:8" s="21" customFormat="1" x14ac:dyDescent="0.25">
      <c r="B94" s="24" t="s">
        <v>7</v>
      </c>
      <c r="C94" s="7" t="s">
        <v>27</v>
      </c>
      <c r="D94" s="7" t="s">
        <v>29</v>
      </c>
      <c r="E94" s="7" t="s">
        <v>26</v>
      </c>
      <c r="F94" s="25" t="s">
        <v>32</v>
      </c>
      <c r="G94" s="24" t="s">
        <v>31</v>
      </c>
      <c r="H94" s="24" t="s">
        <v>17</v>
      </c>
    </row>
    <row r="95" spans="2:8" ht="90" x14ac:dyDescent="0.25">
      <c r="B95" s="75">
        <v>7</v>
      </c>
      <c r="C95" s="22">
        <v>1</v>
      </c>
      <c r="D95" s="32" t="s">
        <v>30</v>
      </c>
      <c r="E95" s="41" t="s">
        <v>78</v>
      </c>
      <c r="F95" s="51"/>
      <c r="G95" s="27">
        <f t="shared" ref="G95" si="7">F95*C95</f>
        <v>0</v>
      </c>
      <c r="H95" s="52"/>
    </row>
    <row r="96" spans="2:8" x14ac:dyDescent="0.25">
      <c r="B96" s="75"/>
      <c r="C96" s="22">
        <v>1</v>
      </c>
      <c r="D96" s="32" t="s">
        <v>30</v>
      </c>
      <c r="E96" s="28" t="s">
        <v>79</v>
      </c>
      <c r="F96" s="51"/>
      <c r="G96" s="27">
        <f t="shared" ref="G96:G99" si="8">F96*C96</f>
        <v>0</v>
      </c>
      <c r="H96" s="52"/>
    </row>
    <row r="97" spans="2:8" x14ac:dyDescent="0.25">
      <c r="B97" s="75"/>
      <c r="C97" s="22">
        <v>1</v>
      </c>
      <c r="D97" s="32" t="s">
        <v>30</v>
      </c>
      <c r="E97" s="28" t="s">
        <v>80</v>
      </c>
      <c r="F97" s="51"/>
      <c r="G97" s="27">
        <f t="shared" si="8"/>
        <v>0</v>
      </c>
      <c r="H97" s="52"/>
    </row>
    <row r="98" spans="2:8" x14ac:dyDescent="0.25">
      <c r="B98" s="75"/>
      <c r="C98" s="32">
        <v>1</v>
      </c>
      <c r="D98" s="32" t="s">
        <v>30</v>
      </c>
      <c r="E98" s="28" t="s">
        <v>53</v>
      </c>
      <c r="F98" s="51"/>
      <c r="G98" s="27">
        <f t="shared" si="8"/>
        <v>0</v>
      </c>
      <c r="H98" s="52"/>
    </row>
    <row r="99" spans="2:8" x14ac:dyDescent="0.25">
      <c r="B99" s="75"/>
      <c r="C99" s="22">
        <v>1</v>
      </c>
      <c r="D99" s="32" t="s">
        <v>30</v>
      </c>
      <c r="E99" s="28" t="s">
        <v>54</v>
      </c>
      <c r="F99" s="51"/>
      <c r="G99" s="27">
        <f t="shared" si="8"/>
        <v>0</v>
      </c>
      <c r="H99" s="52"/>
    </row>
    <row r="100" spans="2:8" s="30" customFormat="1" x14ac:dyDescent="0.25">
      <c r="B100" s="75"/>
      <c r="C100" s="76" t="s">
        <v>36</v>
      </c>
      <c r="D100" s="77"/>
      <c r="E100" s="31" t="s">
        <v>37</v>
      </c>
      <c r="F100" s="85"/>
      <c r="G100" s="85"/>
      <c r="H100" s="52"/>
    </row>
    <row r="101" spans="2:8" ht="30" customHeight="1" x14ac:dyDescent="0.25">
      <c r="B101" s="75"/>
      <c r="C101" s="73" t="s">
        <v>34</v>
      </c>
      <c r="D101" s="73"/>
      <c r="E101" s="73"/>
      <c r="F101" s="72">
        <f>SUM(G95:G99)</f>
        <v>0</v>
      </c>
      <c r="G101" s="72"/>
    </row>
    <row r="103" spans="2:8" ht="30" customHeight="1" x14ac:dyDescent="0.25">
      <c r="B103" s="87" t="s">
        <v>92</v>
      </c>
      <c r="C103" s="87"/>
      <c r="D103" s="87"/>
      <c r="E103" s="87"/>
      <c r="F103" s="87"/>
      <c r="G103" s="87"/>
    </row>
    <row r="104" spans="2:8" ht="9" customHeight="1" x14ac:dyDescent="0.25"/>
    <row r="105" spans="2:8" ht="15.75" x14ac:dyDescent="0.25">
      <c r="B105" s="90" t="s">
        <v>99</v>
      </c>
      <c r="C105" s="90"/>
      <c r="D105" s="90"/>
      <c r="E105" s="90"/>
      <c r="F105" s="90"/>
      <c r="G105" s="90"/>
    </row>
    <row r="106" spans="2:8" x14ac:dyDescent="0.25">
      <c r="B106" s="24" t="s">
        <v>7</v>
      </c>
      <c r="C106" s="67" t="s">
        <v>38</v>
      </c>
      <c r="D106" s="68"/>
      <c r="E106" s="69"/>
      <c r="F106" s="42" t="s">
        <v>35</v>
      </c>
      <c r="G106" s="7" t="s">
        <v>39</v>
      </c>
    </row>
    <row r="107" spans="2:8" ht="15" customHeight="1" x14ac:dyDescent="0.25">
      <c r="B107" s="95">
        <v>1</v>
      </c>
      <c r="C107" s="97" t="s">
        <v>108</v>
      </c>
      <c r="D107" s="98"/>
      <c r="E107" s="99"/>
      <c r="F107" s="23">
        <f>F16</f>
        <v>0</v>
      </c>
      <c r="G107" s="29">
        <f>F18</f>
        <v>0</v>
      </c>
    </row>
    <row r="108" spans="2:8" ht="15" customHeight="1" x14ac:dyDescent="0.25">
      <c r="B108" s="96"/>
      <c r="C108" s="97" t="s">
        <v>109</v>
      </c>
      <c r="D108" s="98"/>
      <c r="E108" s="99"/>
      <c r="F108" s="23">
        <f>F17</f>
        <v>0</v>
      </c>
      <c r="G108" s="29">
        <f>F19</f>
        <v>0</v>
      </c>
    </row>
    <row r="109" spans="2:8" x14ac:dyDescent="0.25">
      <c r="B109" s="24">
        <v>2</v>
      </c>
      <c r="C109" s="83" t="s">
        <v>88</v>
      </c>
      <c r="D109" s="83"/>
      <c r="E109" s="83"/>
      <c r="F109" s="23">
        <f>F39</f>
        <v>0</v>
      </c>
      <c r="G109" s="29">
        <f>F40</f>
        <v>0</v>
      </c>
    </row>
    <row r="110" spans="2:8" x14ac:dyDescent="0.25">
      <c r="B110" s="24">
        <v>3</v>
      </c>
      <c r="C110" s="83" t="s">
        <v>89</v>
      </c>
      <c r="D110" s="83"/>
      <c r="E110" s="83"/>
      <c r="F110" s="23">
        <f>F52</f>
        <v>0</v>
      </c>
      <c r="G110" s="29">
        <f>F53</f>
        <v>0</v>
      </c>
    </row>
    <row r="111" spans="2:8" x14ac:dyDescent="0.25">
      <c r="B111" s="92" t="s">
        <v>110</v>
      </c>
      <c r="C111" s="92"/>
      <c r="D111" s="92"/>
      <c r="E111" s="92"/>
      <c r="F111" s="92"/>
      <c r="G111" s="53">
        <f>G107+G109+G110</f>
        <v>0</v>
      </c>
    </row>
    <row r="112" spans="2:8" x14ac:dyDescent="0.25">
      <c r="B112" s="92" t="s">
        <v>111</v>
      </c>
      <c r="C112" s="92"/>
      <c r="D112" s="92"/>
      <c r="E112" s="92"/>
      <c r="F112" s="92"/>
      <c r="G112" s="53">
        <f>G108+G109+G110</f>
        <v>0</v>
      </c>
    </row>
    <row r="113" spans="2:7" ht="9.9499999999999993" customHeight="1" x14ac:dyDescent="0.25"/>
    <row r="114" spans="2:7" ht="15.75" x14ac:dyDescent="0.25">
      <c r="B114" s="66" t="s">
        <v>100</v>
      </c>
      <c r="C114" s="66"/>
      <c r="D114" s="66"/>
      <c r="E114" s="66"/>
      <c r="F114" s="66"/>
      <c r="G114" s="66"/>
    </row>
    <row r="115" spans="2:7" x14ac:dyDescent="0.25">
      <c r="B115" s="56" t="s">
        <v>7</v>
      </c>
      <c r="C115" s="67" t="s">
        <v>38</v>
      </c>
      <c r="D115" s="68"/>
      <c r="E115" s="69"/>
      <c r="F115" s="42" t="s">
        <v>35</v>
      </c>
      <c r="G115" s="7" t="s">
        <v>39</v>
      </c>
    </row>
    <row r="116" spans="2:7" x14ac:dyDescent="0.25">
      <c r="B116" s="56">
        <v>4</v>
      </c>
      <c r="C116" s="70" t="s">
        <v>98</v>
      </c>
      <c r="D116" s="70"/>
      <c r="E116" s="70"/>
      <c r="F116" s="23">
        <f>F62</f>
        <v>0</v>
      </c>
      <c r="G116" s="29">
        <f>F63</f>
        <v>0</v>
      </c>
    </row>
    <row r="117" spans="2:7" x14ac:dyDescent="0.25">
      <c r="B117" s="71" t="s">
        <v>97</v>
      </c>
      <c r="C117" s="71"/>
      <c r="D117" s="71"/>
      <c r="E117" s="71"/>
      <c r="F117" s="71"/>
      <c r="G117" s="59">
        <f>G116</f>
        <v>0</v>
      </c>
    </row>
    <row r="118" spans="2:7" ht="9.9499999999999993" customHeight="1" x14ac:dyDescent="0.25"/>
    <row r="119" spans="2:7" ht="15.75" x14ac:dyDescent="0.25">
      <c r="B119" s="91" t="s">
        <v>101</v>
      </c>
      <c r="C119" s="91"/>
      <c r="D119" s="91"/>
      <c r="E119" s="91"/>
      <c r="F119" s="91"/>
      <c r="G119" s="91"/>
    </row>
    <row r="120" spans="2:7" x14ac:dyDescent="0.25">
      <c r="B120" s="43" t="s">
        <v>7</v>
      </c>
      <c r="C120" s="67" t="s">
        <v>38</v>
      </c>
      <c r="D120" s="68"/>
      <c r="E120" s="69"/>
      <c r="F120" s="42" t="s">
        <v>35</v>
      </c>
      <c r="G120" s="7" t="s">
        <v>39</v>
      </c>
    </row>
    <row r="121" spans="2:7" ht="15" customHeight="1" x14ac:dyDescent="0.25">
      <c r="B121" s="95">
        <v>5</v>
      </c>
      <c r="C121" s="97" t="s">
        <v>108</v>
      </c>
      <c r="D121" s="98"/>
      <c r="E121" s="99"/>
      <c r="F121" s="23">
        <f>F75</f>
        <v>0</v>
      </c>
      <c r="G121" s="29">
        <f>F77</f>
        <v>0</v>
      </c>
    </row>
    <row r="122" spans="2:7" ht="15" customHeight="1" x14ac:dyDescent="0.25">
      <c r="B122" s="96"/>
      <c r="C122" s="97" t="s">
        <v>109</v>
      </c>
      <c r="D122" s="98"/>
      <c r="E122" s="99"/>
      <c r="F122" s="23">
        <f>F76</f>
        <v>0</v>
      </c>
      <c r="G122" s="29">
        <f>F78</f>
        <v>0</v>
      </c>
    </row>
    <row r="123" spans="2:7" x14ac:dyDescent="0.25">
      <c r="B123" s="24">
        <v>6</v>
      </c>
      <c r="C123" s="83" t="s">
        <v>87</v>
      </c>
      <c r="D123" s="83"/>
      <c r="E123" s="83"/>
      <c r="F123" s="23">
        <f>F90</f>
        <v>0</v>
      </c>
      <c r="G123" s="29">
        <f>F91</f>
        <v>0</v>
      </c>
    </row>
    <row r="124" spans="2:7" x14ac:dyDescent="0.25">
      <c r="B124" s="24">
        <v>7</v>
      </c>
      <c r="C124" s="81" t="s">
        <v>90</v>
      </c>
      <c r="D124" s="81"/>
      <c r="E124" s="81"/>
      <c r="F124" s="23">
        <f>F100</f>
        <v>0</v>
      </c>
      <c r="G124" s="29">
        <f>F101</f>
        <v>0</v>
      </c>
    </row>
    <row r="125" spans="2:7" x14ac:dyDescent="0.25">
      <c r="B125" s="101" t="s">
        <v>112</v>
      </c>
      <c r="C125" s="102"/>
      <c r="D125" s="102"/>
      <c r="E125" s="102"/>
      <c r="F125" s="102"/>
      <c r="G125" s="103"/>
    </row>
    <row r="126" spans="2:7" ht="15" customHeight="1" x14ac:dyDescent="0.25">
      <c r="B126" s="80" t="s">
        <v>114</v>
      </c>
      <c r="C126" s="80"/>
      <c r="D126" s="80"/>
      <c r="E126" s="80"/>
      <c r="F126" s="80"/>
      <c r="G126" s="54">
        <f>G121+G123</f>
        <v>0</v>
      </c>
    </row>
    <row r="127" spans="2:7" ht="15" customHeight="1" x14ac:dyDescent="0.25">
      <c r="B127" s="80" t="s">
        <v>115</v>
      </c>
      <c r="C127" s="80"/>
      <c r="D127" s="80"/>
      <c r="E127" s="80"/>
      <c r="F127" s="80"/>
      <c r="G127" s="54">
        <f>G122+G123</f>
        <v>0</v>
      </c>
    </row>
    <row r="128" spans="2:7" x14ac:dyDescent="0.25">
      <c r="B128" s="101" t="s">
        <v>113</v>
      </c>
      <c r="C128" s="102"/>
      <c r="D128" s="102"/>
      <c r="E128" s="102"/>
      <c r="F128" s="102"/>
      <c r="G128" s="103"/>
    </row>
    <row r="129" spans="2:7" ht="15" customHeight="1" x14ac:dyDescent="0.25">
      <c r="B129" s="80" t="s">
        <v>114</v>
      </c>
      <c r="C129" s="80"/>
      <c r="D129" s="80"/>
      <c r="E129" s="80"/>
      <c r="F129" s="80"/>
      <c r="G129" s="54">
        <f>G121+G123+G124</f>
        <v>0</v>
      </c>
    </row>
    <row r="130" spans="2:7" x14ac:dyDescent="0.25">
      <c r="B130" s="80" t="s">
        <v>115</v>
      </c>
      <c r="C130" s="80"/>
      <c r="D130" s="80"/>
      <c r="E130" s="80"/>
      <c r="F130" s="80"/>
      <c r="G130" s="55">
        <f>G122+G123+G124</f>
        <v>0</v>
      </c>
    </row>
    <row r="131" spans="2:7" ht="9" customHeight="1" x14ac:dyDescent="0.25"/>
  </sheetData>
  <mergeCells count="76">
    <mergeCell ref="B121:B122"/>
    <mergeCell ref="C122:E122"/>
    <mergeCell ref="B127:F127"/>
    <mergeCell ref="B129:F129"/>
    <mergeCell ref="B125:G125"/>
    <mergeCell ref="B128:G128"/>
    <mergeCell ref="C17:D17"/>
    <mergeCell ref="F17:G17"/>
    <mergeCell ref="C18:E18"/>
    <mergeCell ref="F18:G18"/>
    <mergeCell ref="B107:B108"/>
    <mergeCell ref="C108:E108"/>
    <mergeCell ref="C77:E77"/>
    <mergeCell ref="F77:G77"/>
    <mergeCell ref="F75:G75"/>
    <mergeCell ref="C75:D75"/>
    <mergeCell ref="B6:H6"/>
    <mergeCell ref="B65:H65"/>
    <mergeCell ref="B105:G105"/>
    <mergeCell ref="B119:G119"/>
    <mergeCell ref="C120:E120"/>
    <mergeCell ref="B112:F112"/>
    <mergeCell ref="C16:D16"/>
    <mergeCell ref="F16:G16"/>
    <mergeCell ref="C40:E40"/>
    <mergeCell ref="F40:G40"/>
    <mergeCell ref="C19:E19"/>
    <mergeCell ref="F19:G19"/>
    <mergeCell ref="F52:G52"/>
    <mergeCell ref="F53:G53"/>
    <mergeCell ref="B2:H2"/>
    <mergeCell ref="C100:D100"/>
    <mergeCell ref="C107:E107"/>
    <mergeCell ref="C109:E109"/>
    <mergeCell ref="C110:E110"/>
    <mergeCell ref="C106:E106"/>
    <mergeCell ref="F100:G100"/>
    <mergeCell ref="C101:E101"/>
    <mergeCell ref="F101:G101"/>
    <mergeCell ref="C90:D90"/>
    <mergeCell ref="F90:G90"/>
    <mergeCell ref="B93:H93"/>
    <mergeCell ref="C76:D76"/>
    <mergeCell ref="B103:G103"/>
    <mergeCell ref="C52:D52"/>
    <mergeCell ref="C53:E53"/>
    <mergeCell ref="B130:F130"/>
    <mergeCell ref="C124:E124"/>
    <mergeCell ref="B126:F126"/>
    <mergeCell ref="B4:H4"/>
    <mergeCell ref="C123:E123"/>
    <mergeCell ref="C121:E121"/>
    <mergeCell ref="B9:B19"/>
    <mergeCell ref="B22:B40"/>
    <mergeCell ref="B43:B53"/>
    <mergeCell ref="B95:B101"/>
    <mergeCell ref="B81:B91"/>
    <mergeCell ref="B68:B78"/>
    <mergeCell ref="C39:D39"/>
    <mergeCell ref="F39:G39"/>
    <mergeCell ref="F76:G76"/>
    <mergeCell ref="C78:E78"/>
    <mergeCell ref="B55:H55"/>
    <mergeCell ref="B58:B63"/>
    <mergeCell ref="C62:D62"/>
    <mergeCell ref="F62:G62"/>
    <mergeCell ref="C63:E63"/>
    <mergeCell ref="F63:G63"/>
    <mergeCell ref="B114:G114"/>
    <mergeCell ref="C115:E115"/>
    <mergeCell ref="C116:E116"/>
    <mergeCell ref="B117:F117"/>
    <mergeCell ref="F78:G78"/>
    <mergeCell ref="C91:E91"/>
    <mergeCell ref="F91:G91"/>
    <mergeCell ref="B111:F111"/>
  </mergeCells>
  <phoneticPr fontId="5" type="noConversion"/>
  <pageMargins left="0.7" right="0.7" top="0.75" bottom="0.75" header="0.3" footer="0.3"/>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Bidder Overview</vt:lpstr>
      <vt:lpstr>References</vt:lpstr>
      <vt:lpstr>Questionnaire</vt:lpstr>
      <vt:lpstr>Specs -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2026-03-04T15:42:14Z</dcterms:modified>
</cp:coreProperties>
</file>