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lafleur\Desktop\IT - SGC-0038-25BL Dell EX300 and EX500\1. RFP Documents\"/>
    </mc:Choice>
  </mc:AlternateContent>
  <xr:revisionPtr revIDLastSave="0" documentId="13_ncr:1_{40F6F145-E934-4F92-B495-4827A509428B}" xr6:coauthVersionLast="47" xr6:coauthVersionMax="47" xr10:uidLastSave="{00000000-0000-0000-0000-000000000000}"/>
  <bookViews>
    <workbookView xWindow="28680" yWindow="-120" windowWidth="29040" windowHeight="15720" tabRatio="708" activeTab="2" xr2:uid="{00000000-000D-0000-FFFF-FFFF00000000}"/>
  </bookViews>
  <sheets>
    <sheet name="Introduction" sheetId="4" r:id="rId1"/>
    <sheet name="RFP Scope" sheetId="8" r:id="rId2"/>
    <sheet name="SGC Requirements" sheetId="1" r:id="rId3"/>
    <sheet name="Bidder Overview" sheetId="5" r:id="rId4"/>
    <sheet name="Bidder Pricing"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2" l="1"/>
  <c r="H44" i="2"/>
  <c r="H45" i="2"/>
  <c r="H46" i="2"/>
  <c r="H47" i="2"/>
  <c r="H48" i="2"/>
  <c r="H49" i="2"/>
  <c r="H50" i="2"/>
  <c r="H51" i="2"/>
  <c r="H52" i="2"/>
  <c r="H53" i="2"/>
  <c r="H54" i="2"/>
  <c r="H55" i="2"/>
  <c r="H56" i="2"/>
  <c r="H57" i="2"/>
  <c r="H58" i="2"/>
  <c r="H59" i="2"/>
  <c r="H29" i="2"/>
  <c r="H30" i="2"/>
  <c r="H31" i="2"/>
  <c r="H32" i="2"/>
  <c r="H33" i="2"/>
  <c r="H34" i="2"/>
  <c r="H37" i="2"/>
  <c r="H38" i="2"/>
  <c r="H39" i="2"/>
  <c r="H40" i="2"/>
  <c r="H41" i="2"/>
  <c r="H42" i="2"/>
  <c r="H18" i="2"/>
  <c r="H28" i="2"/>
  <c r="H27" i="2"/>
  <c r="H26" i="2"/>
  <c r="H25" i="2"/>
  <c r="H24" i="2"/>
  <c r="H23" i="2"/>
  <c r="H22" i="2"/>
  <c r="H21" i="2"/>
  <c r="H20" i="2"/>
  <c r="H19" i="2"/>
  <c r="H17" i="2"/>
  <c r="H16" i="2"/>
  <c r="H15" i="2"/>
  <c r="H14" i="2"/>
  <c r="H13" i="2"/>
  <c r="H12" i="2"/>
  <c r="H11" i="2"/>
  <c r="H10" i="2"/>
  <c r="H9" i="2"/>
  <c r="H8" i="2"/>
  <c r="H7" i="2"/>
  <c r="H6" i="2"/>
  <c r="H60" i="2" l="1"/>
  <c r="H35" i="2"/>
  <c r="H61" i="2" s="1"/>
</calcChain>
</file>

<file path=xl/sharedStrings.xml><?xml version="1.0" encoding="utf-8"?>
<sst xmlns="http://schemas.openxmlformats.org/spreadsheetml/2006/main" count="262" uniqueCount="147">
  <si>
    <t xml:space="preserve">Bidder Comments: </t>
  </si>
  <si>
    <t>INSTRUCTIONS:  Please provide a high level response to each of the items below.</t>
  </si>
  <si>
    <t>BIDDER &amp; SOLUTION OVERVIEW</t>
  </si>
  <si>
    <t>Bidder Name</t>
  </si>
  <si>
    <t>Location</t>
  </si>
  <si>
    <t>In Business Since</t>
  </si>
  <si>
    <t># of Employees</t>
  </si>
  <si>
    <t># of Clients</t>
  </si>
  <si>
    <t>Industries Served</t>
  </si>
  <si>
    <t>Company Overview</t>
  </si>
  <si>
    <t>Product Solution Overview</t>
  </si>
  <si>
    <t>Service Overview</t>
  </si>
  <si>
    <t>PRICING &amp; PRICING TERMS</t>
  </si>
  <si>
    <t>YES</t>
  </si>
  <si>
    <t>NO</t>
  </si>
  <si>
    <t>COMMENTS</t>
  </si>
  <si>
    <t>INSTRUCTIONS:  Please provide a clear review of all pricing and pricing terms.  Please, no ambiguity; need to understand the complete pricing picture, all fees, breadkown of costs, and any exclusions.  Need to clearly understand Total Cost of Ownership.</t>
  </si>
  <si>
    <t>INSTRUCTIONS:  Please enter "X" under "YES" or "NO" column (G or H) to confirm your solution meets each requirement.  Enter additional information in the "Comments" column (I) if needed.  Please do not edit the layout of this sheet.</t>
  </si>
  <si>
    <r>
      <rPr>
        <b/>
        <sz val="11"/>
        <color theme="1"/>
        <rFont val="Calibri"/>
        <family val="2"/>
        <scheme val="minor"/>
      </rPr>
      <t>Risk:</t>
    </r>
    <r>
      <rPr>
        <sz val="11"/>
        <color theme="1"/>
        <rFont val="Calibri"/>
        <family val="2"/>
        <scheme val="minor"/>
      </rPr>
      <t xml:space="preserve"> Will you provide a copy of your valid Insurance to be reviewd by our Risk Dept as part of your bid submission by the bid submission due date established by this RFP?</t>
    </r>
  </si>
  <si>
    <t xml:space="preserve"> REQUIREMENTS</t>
  </si>
  <si>
    <t>Requested Item Description</t>
  </si>
  <si>
    <t>Qty</t>
  </si>
  <si>
    <t>Total</t>
  </si>
  <si>
    <t>This document is a companion to the primary RFP, and is part of your your RFP Response.  Presented within are SGC's product/service requirements, and an example of the desired format for your Pricing Response.  Please contact the Buyer, via email, with any questions.</t>
  </si>
  <si>
    <t>SCOPE</t>
  </si>
  <si>
    <t>Scope</t>
  </si>
  <si>
    <t>Locations affected</t>
  </si>
  <si>
    <t>Contract Term</t>
  </si>
  <si>
    <t>Bid Submission</t>
  </si>
  <si>
    <t>BIDDER INSTRUCTIONS:</t>
  </si>
  <si>
    <t>Please review the following tabs and complete as instructed (in each tab):</t>
  </si>
  <si>
    <t>Tab 2</t>
  </si>
  <si>
    <t>RFP Scope</t>
  </si>
  <si>
    <t>Tab 3</t>
  </si>
  <si>
    <t>SGC Requirements</t>
  </si>
  <si>
    <t>Tab 4</t>
  </si>
  <si>
    <t>Bidder Overview</t>
  </si>
  <si>
    <t>Tab 5</t>
  </si>
  <si>
    <t>Can your company offer the following:</t>
  </si>
  <si>
    <t xml:space="preserve">Price/EA </t>
  </si>
  <si>
    <t xml:space="preserve">Bidder Pricing </t>
  </si>
  <si>
    <t>All</t>
  </si>
  <si>
    <r>
      <rPr>
        <b/>
        <sz val="11"/>
        <color theme="1"/>
        <rFont val="Calibri"/>
        <family val="2"/>
        <scheme val="minor"/>
      </rPr>
      <t>Legal:</t>
    </r>
    <r>
      <rPr>
        <sz val="11"/>
        <color theme="1"/>
        <rFont val="Calibri"/>
        <family val="2"/>
        <scheme val="minor"/>
      </rPr>
      <t xml:space="preserve"> If we do not have a MSA with your organization, can you provide a sample of your Terms &amp; Conditions for review as part of your bid submission?  </t>
    </r>
  </si>
  <si>
    <t xml:space="preserve">“Best and Final” pricing </t>
  </si>
  <si>
    <r>
      <t xml:space="preserve">Bid Submission: </t>
    </r>
    <r>
      <rPr>
        <sz val="11"/>
        <color theme="1"/>
        <rFont val="Calibri"/>
        <family val="2"/>
        <scheme val="minor"/>
      </rPr>
      <t>Bidder will submit the last page of the RFP document – completed and signed as part of their bid submission by the bid submission due date established by this RFP.</t>
    </r>
  </si>
  <si>
    <r>
      <t xml:space="preserve">Bid Submission: </t>
    </r>
    <r>
      <rPr>
        <sz val="11"/>
        <color theme="1"/>
        <rFont val="Calibri"/>
        <family val="2"/>
        <scheme val="minor"/>
      </rPr>
      <t>Bidder will submit this Exhibit A spreadsheet completed as part of their bid submission by the bid submission due date established by this RFP.</t>
    </r>
  </si>
  <si>
    <t>HW ID</t>
  </si>
  <si>
    <t>EMC Corporation</t>
  </si>
  <si>
    <r>
      <rPr>
        <b/>
        <sz val="11"/>
        <color theme="1"/>
        <rFont val="Calibri"/>
        <family val="2"/>
        <scheme val="minor"/>
      </rPr>
      <t>Risk:</t>
    </r>
    <r>
      <rPr>
        <sz val="11"/>
        <color theme="1"/>
        <rFont val="Calibri"/>
        <family val="2"/>
        <scheme val="minor"/>
      </rPr>
      <t xml:space="preserve"> Does your company meet the Insurance Requirements as set by SGC's Risk dept and listed in the RFP? document?</t>
    </r>
  </si>
  <si>
    <t xml:space="preserve">SGC is seeking a qualified vendor to provide pricing for Dell EX300 &amp; EX500 Node and ECS Capacity License Renewal for 1 year   </t>
  </si>
  <si>
    <t>1 year (3/14/25 – 3/31/26)</t>
  </si>
  <si>
    <t>Total for 1 year</t>
  </si>
  <si>
    <t>SGC is working on a plan to replace the older nodes over the next couple of years to get maintenance in line with expectations</t>
  </si>
  <si>
    <t>License #</t>
  </si>
  <si>
    <t>DELL EX300 AND EX500 NODE AND ECS CAPACITY LICENSE RENEWAL (3/14/25 - 3/31/26)</t>
  </si>
  <si>
    <t>APM00194128288</t>
  </si>
  <si>
    <t xml:space="preserve">ES6-PS-SVR-96TB-X </t>
  </si>
  <si>
    <t>EX300 NODE 12X8TB FLD PROSUPPORT PLUS 4HR/MC HARDWARE SUPPORT</t>
  </si>
  <si>
    <t xml:space="preserve">APM00194128288 </t>
  </si>
  <si>
    <t>APM00194314209</t>
  </si>
  <si>
    <t xml:space="preserve">APM00194314209 </t>
  </si>
  <si>
    <t>ES6-PS-SVR-96TB-X</t>
  </si>
  <si>
    <t>APM00194314210</t>
  </si>
  <si>
    <t>APM00194314211</t>
  </si>
  <si>
    <t>APM00194315913</t>
  </si>
  <si>
    <t xml:space="preserve">EX300 NODE 12X8TB FLD PROSUPPORT PLUS 4HR/MC HARDWARE SUPPORT </t>
  </si>
  <si>
    <t>APM00194315915</t>
  </si>
  <si>
    <t>APM00194315916</t>
  </si>
  <si>
    <t>APM00194315917</t>
  </si>
  <si>
    <t xml:space="preserve">APM00194316621 </t>
  </si>
  <si>
    <t>EX300 PRODUCT SERIAL NUMBER TAG PROSUPPORT PLUS 4HR/MC HARDWARE SUPPORT</t>
  </si>
  <si>
    <t>APM00194320112</t>
  </si>
  <si>
    <t xml:space="preserve">ES6-PS-PSNT </t>
  </si>
  <si>
    <t>ECS BASE LICENSE EX=ID PROSUPPORT PLUS MC SOFTWARE SUPPORT</t>
  </si>
  <si>
    <t xml:space="preserve">456-113-586 </t>
  </si>
  <si>
    <t>ECS D RE CAPACITY LICENSE EX 1TB=CB PROSUPPORT PLUS MC SOFTWARE SUPPORT</t>
  </si>
  <si>
    <t xml:space="preserve">456-113-588 </t>
  </si>
  <si>
    <t>ECS CAPACITY LICENSE EX 1TB=CB PROSUPPORT PLUS MC SOFTWARE SUPPORT</t>
  </si>
  <si>
    <t xml:space="preserve">APM00194320112 </t>
  </si>
  <si>
    <t xml:space="preserve">456-113-587 </t>
  </si>
  <si>
    <t>APM00194320113</t>
  </si>
  <si>
    <t xml:space="preserve">EX300 PRODUCT SERIAL NUMBER TAG PROSUPPORT PLUS 4HR/MC HARDWARE SUPPORT </t>
  </si>
  <si>
    <t>EX300/500 SWITCH SW25GB HA BACK END FLD PROSUPPORT PLUS 4HR/MC HARDWARE SUPPORT</t>
  </si>
  <si>
    <t xml:space="preserve">APM00194320203 </t>
  </si>
  <si>
    <t xml:space="preserve">ES6-PS-SW25GB-BE-X </t>
  </si>
  <si>
    <t>APM00194320203</t>
  </si>
  <si>
    <t>APM00194320204</t>
  </si>
  <si>
    <t>ES6-PS-SW25GB-BE-X</t>
  </si>
  <si>
    <t xml:space="preserve">APM00194320204 </t>
  </si>
  <si>
    <t>EX300/500 SWITCH SW25GB FRONT END FLD PROSUPPORT PLUS 4HR/MC HARDWARE SUPPORT</t>
  </si>
  <si>
    <t>APM00194320205</t>
  </si>
  <si>
    <t xml:space="preserve">ES6-PS-SW25GB-FE-X </t>
  </si>
  <si>
    <t xml:space="preserve">APM00194320205 </t>
  </si>
  <si>
    <t>APM00194320206</t>
  </si>
  <si>
    <t xml:space="preserve">APM00194320206 </t>
  </si>
  <si>
    <t>APM00194320207</t>
  </si>
  <si>
    <t xml:space="preserve">APM00194320208 </t>
  </si>
  <si>
    <t>APM00194320208</t>
  </si>
  <si>
    <t>APM00194320209</t>
  </si>
  <si>
    <t>APM00194320210</t>
  </si>
  <si>
    <t>ECS D RE CAPACITY LICENSE UPG EX 1TB=CB $0.00 PROSUPPORT SOFTWARE SUPPORT</t>
  </si>
  <si>
    <t>456-113-815</t>
  </si>
  <si>
    <t>DLF1003150677</t>
  </si>
  <si>
    <t>ECS CAPACITY LICENSE UPG EX 1TB=CB PROSUPPORT SOFTWARE SUPPORT</t>
  </si>
  <si>
    <t xml:space="preserve">456-113-814 </t>
  </si>
  <si>
    <t>DLF1003150678</t>
  </si>
  <si>
    <t>ECS BASE LICENSE UPG EX=ID PROSUPPORT SOFTWARE SUPPORT</t>
  </si>
  <si>
    <t xml:space="preserve">456-113-813 </t>
  </si>
  <si>
    <t>DLF1003150679</t>
  </si>
  <si>
    <t>DELL EMC EX300 NODE</t>
  </si>
  <si>
    <t xml:space="preserve">DELL EMC EX500 NODE </t>
  </si>
  <si>
    <t>EX500 NODE 12X8TB FLD PROSUPPORT 4HR HARDWARE SUPPORT</t>
  </si>
  <si>
    <t xml:space="preserve">APM00224704541 </t>
  </si>
  <si>
    <t>ES6-QS-SVR-96TB-X</t>
  </si>
  <si>
    <t>APM00224704541</t>
  </si>
  <si>
    <t>EX500 NODE 12X8TB FLD KEEP YOUR HARDDRIVE FOR ENT ECS</t>
  </si>
  <si>
    <t xml:space="preserve">APM00224704541_KYHD </t>
  </si>
  <si>
    <t xml:space="preserve">APM00224704542 </t>
  </si>
  <si>
    <t>310345173BR</t>
  </si>
  <si>
    <t xml:space="preserve">APM00224704542_KYHD </t>
  </si>
  <si>
    <t xml:space="preserve">ES6-QS-SVR-96TB-X </t>
  </si>
  <si>
    <t>APM00224704542</t>
  </si>
  <si>
    <t>APM00224704543</t>
  </si>
  <si>
    <t xml:space="preserve">APM00224704543_KYHD </t>
  </si>
  <si>
    <t>APM00224704544</t>
  </si>
  <si>
    <t xml:space="preserve">APM00224704544_KYHD </t>
  </si>
  <si>
    <t>APM00224704545</t>
  </si>
  <si>
    <t xml:space="preserve">APM00224704545_KYHD </t>
  </si>
  <si>
    <t>DLF1003150682</t>
  </si>
  <si>
    <t>ECS D RE CAPACITY LICENSE UPG EX 1TB=CB$0.00 PROSUPPORT SOFTWARE SUPPORT</t>
  </si>
  <si>
    <t xml:space="preserve">456-113-815 </t>
  </si>
  <si>
    <t>DLF1003150680</t>
  </si>
  <si>
    <t>DLF10031506781</t>
  </si>
  <si>
    <t>APM00224704546</t>
  </si>
  <si>
    <t>APM00224704546_KYHD</t>
  </si>
  <si>
    <t xml:space="preserve">APM00224704546 </t>
  </si>
  <si>
    <t>APM00224704547</t>
  </si>
  <si>
    <t>APM00224704547_KYHD</t>
  </si>
  <si>
    <t>APM00224704548</t>
  </si>
  <si>
    <t>APM00224704548_KYHD</t>
  </si>
  <si>
    <t>APM00224704549</t>
  </si>
  <si>
    <t>APM00224704549_KYHD</t>
  </si>
  <si>
    <t>APM00224704550</t>
  </si>
  <si>
    <t>APM00224704550_KYHD</t>
  </si>
  <si>
    <t>GRAND TOTAL</t>
  </si>
  <si>
    <t>Dell EMC EX300 Node, Swtiches, and Capacity License Renewal</t>
  </si>
  <si>
    <t>Dell EMC EX500 Node, Swtiches, and Capacity License Renewal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</si>
</sst>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sz val="12"/>
      <color theme="1"/>
      <name val="Calibri"/>
      <family val="2"/>
      <scheme val="minor"/>
    </font>
    <font>
      <b/>
      <sz val="12"/>
      <color theme="1"/>
      <name val="Calibri"/>
      <family val="2"/>
      <scheme val="minor"/>
    </font>
    <font>
      <b/>
      <sz val="12"/>
      <color rgb="FFFFFFFF"/>
      <name val="Calibri"/>
      <family val="2"/>
    </font>
    <font>
      <b/>
      <sz val="12"/>
      <color rgb="FF000000"/>
      <name val="Calibri"/>
      <family val="2"/>
    </font>
    <font>
      <b/>
      <sz val="16"/>
      <color rgb="FFFFFFFF"/>
      <name val="Calibri"/>
      <family val="2"/>
    </font>
    <font>
      <b/>
      <sz val="18"/>
      <color theme="0"/>
      <name val="Calibri"/>
      <family val="2"/>
      <scheme val="minor"/>
    </font>
    <font>
      <b/>
      <sz val="14"/>
      <color theme="1"/>
      <name val="Calibri"/>
      <family val="2"/>
      <scheme val="minor"/>
    </font>
    <font>
      <b/>
      <u/>
      <sz val="14"/>
      <color theme="1"/>
      <name val="Calibri"/>
      <family val="2"/>
      <scheme val="minor"/>
    </font>
    <font>
      <b/>
      <sz val="12"/>
      <name val="Calibri"/>
      <family val="2"/>
    </font>
    <font>
      <b/>
      <sz val="12"/>
      <color rgb="FFFF0000"/>
      <name val="Calibri"/>
      <family val="2"/>
    </font>
    <font>
      <b/>
      <sz val="11"/>
      <name val="Calibri"/>
      <family val="2"/>
    </font>
  </fonts>
  <fills count="6">
    <fill>
      <patternFill patternType="none"/>
    </fill>
    <fill>
      <patternFill patternType="gray125"/>
    </fill>
    <fill>
      <patternFill patternType="solid">
        <fgColor rgb="FFFFFF00"/>
        <bgColor indexed="64"/>
      </patternFill>
    </fill>
    <fill>
      <patternFill patternType="solid">
        <fgColor rgb="FF366092"/>
        <bgColor indexed="64"/>
      </patternFill>
    </fill>
    <fill>
      <patternFill patternType="solid">
        <fgColor theme="4" tint="-0.499984740745262"/>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xf numFmtId="0" fontId="3" fillId="0" borderId="0"/>
    <xf numFmtId="44" fontId="3" fillId="0" borderId="0" applyFont="0" applyFill="0" applyBorder="0" applyAlignment="0" applyProtection="0"/>
    <xf numFmtId="0" fontId="1" fillId="0" borderId="0"/>
  </cellStyleXfs>
  <cellXfs count="119">
    <xf numFmtId="0" fontId="0" fillId="0" borderId="0" xfId="0"/>
    <xf numFmtId="0" fontId="0" fillId="0" borderId="0" xfId="0" applyAlignment="1">
      <alignment wrapText="1"/>
    </xf>
    <xf numFmtId="164"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0" fontId="0" fillId="0" borderId="2" xfId="0" applyBorder="1" applyAlignment="1">
      <alignment vertical="center" wrapText="1"/>
    </xf>
    <xf numFmtId="0" fontId="5" fillId="0" borderId="0" xfId="0" applyFont="1" applyAlignment="1"/>
    <xf numFmtId="0" fontId="0" fillId="0" borderId="0" xfId="0" applyAlignment="1">
      <alignment vertical="center"/>
    </xf>
    <xf numFmtId="0" fontId="0" fillId="0" borderId="9" xfId="0" applyBorder="1" applyAlignment="1">
      <alignment horizontal="center" vertical="center" wrapText="1"/>
    </xf>
    <xf numFmtId="0" fontId="0" fillId="0" borderId="0" xfId="0" applyAlignment="1">
      <alignment horizontal="center" vertical="center"/>
    </xf>
    <xf numFmtId="0" fontId="8" fillId="2" borderId="2" xfId="0" applyFont="1" applyFill="1" applyBorder="1" applyAlignment="1">
      <alignment horizontal="center" vertical="center"/>
    </xf>
    <xf numFmtId="0" fontId="6" fillId="0" borderId="0" xfId="0" applyFont="1" applyBorder="1" applyAlignment="1">
      <alignment vertical="center" wrapText="1"/>
    </xf>
    <xf numFmtId="0" fontId="7" fillId="0" borderId="0" xfId="0" applyFont="1" applyFill="1" applyBorder="1" applyAlignment="1">
      <alignment vertical="center"/>
    </xf>
    <xf numFmtId="0" fontId="6" fillId="2" borderId="2" xfId="0" applyFont="1" applyFill="1" applyBorder="1" applyAlignment="1">
      <alignment horizontal="center" vertical="center"/>
    </xf>
    <xf numFmtId="0" fontId="0" fillId="0" borderId="2" xfId="0" applyBorder="1"/>
    <xf numFmtId="0" fontId="8"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13" xfId="0" applyBorder="1" applyAlignment="1">
      <alignment horizontal="left" vertical="center" wrapText="1"/>
    </xf>
    <xf numFmtId="0" fontId="0" fillId="0" borderId="0" xfId="0"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Font="1" applyBorder="1" applyAlignment="1">
      <alignment vertical="center"/>
    </xf>
    <xf numFmtId="0" fontId="5" fillId="0" borderId="2" xfId="0" applyFont="1" applyBorder="1" applyAlignment="1">
      <alignment wrapText="1"/>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vertical="center" wrapText="1"/>
    </xf>
    <xf numFmtId="0" fontId="4" fillId="0" borderId="2" xfId="0" applyFont="1" applyBorder="1"/>
    <xf numFmtId="0" fontId="0" fillId="0" borderId="0" xfId="0" applyAlignment="1"/>
    <xf numFmtId="0" fontId="4" fillId="0" borderId="0" xfId="0" applyFont="1" applyBorder="1" applyAlignment="1">
      <alignment vertical="center" wrapText="1"/>
    </xf>
    <xf numFmtId="0" fontId="11" fillId="0" borderId="0" xfId="0" applyFont="1" applyBorder="1" applyAlignment="1"/>
    <xf numFmtId="0" fontId="0" fillId="0" borderId="2" xfId="0" applyFont="1" applyBorder="1" applyAlignment="1">
      <alignment horizontal="center" vertical="center"/>
    </xf>
    <xf numFmtId="0" fontId="0" fillId="0" borderId="2" xfId="0" applyBorder="1" applyAlignment="1">
      <alignment horizontal="center" vertical="center"/>
    </xf>
    <xf numFmtId="0" fontId="0" fillId="0" borderId="0" xfId="0" applyBorder="1" applyAlignment="1"/>
    <xf numFmtId="0" fontId="0" fillId="0" borderId="0" xfId="0" applyBorder="1" applyAlignment="1">
      <alignment vertical="top"/>
    </xf>
    <xf numFmtId="0" fontId="5" fillId="0" borderId="0" xfId="0" applyFont="1" applyFill="1" applyAlignment="1"/>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2" xfId="0" applyFont="1" applyBorder="1" applyAlignment="1">
      <alignment vertical="center" wrapText="1"/>
    </xf>
    <xf numFmtId="0" fontId="0" fillId="0" borderId="5" xfId="0" applyFont="1" applyBorder="1" applyAlignment="1">
      <alignment horizontal="left" vertical="center" wrapText="1"/>
    </xf>
    <xf numFmtId="0" fontId="5" fillId="5" borderId="0" xfId="0" applyFont="1" applyFill="1" applyAlignment="1"/>
    <xf numFmtId="0" fontId="13" fillId="0" borderId="2" xfId="0" applyFont="1" applyFill="1" applyBorder="1" applyAlignment="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wrapText="1"/>
    </xf>
    <xf numFmtId="0" fontId="2" fillId="0" borderId="13" xfId="0" applyFont="1" applyBorder="1" applyAlignment="1">
      <alignment vertical="center" wrapText="1"/>
    </xf>
    <xf numFmtId="0" fontId="0" fillId="0" borderId="13" xfId="0" applyFont="1" applyBorder="1" applyAlignment="1">
      <alignment vertical="center" wrapText="1"/>
    </xf>
    <xf numFmtId="0" fontId="5" fillId="0" borderId="2" xfId="0" applyFont="1" applyBorder="1"/>
    <xf numFmtId="0" fontId="0" fillId="0" borderId="2" xfId="0" applyFont="1" applyBorder="1" applyAlignment="1">
      <alignment horizontal="center"/>
    </xf>
    <xf numFmtId="0" fontId="0" fillId="0" borderId="5" xfId="0" applyFont="1" applyBorder="1" applyAlignment="1">
      <alignment horizontal="center" vertical="center" wrapText="1"/>
    </xf>
    <xf numFmtId="0" fontId="0" fillId="0" borderId="0" xfId="0" applyBorder="1" applyAlignment="1">
      <alignment horizontal="center"/>
    </xf>
    <xf numFmtId="0" fontId="0" fillId="0" borderId="0" xfId="0" applyBorder="1" applyAlignment="1">
      <alignment horizontal="center" vertical="top"/>
    </xf>
    <xf numFmtId="0" fontId="0" fillId="0" borderId="0" xfId="0" applyAlignment="1">
      <alignment horizontal="center"/>
    </xf>
    <xf numFmtId="0" fontId="0" fillId="0" borderId="0" xfId="0" applyFont="1" applyAlignment="1">
      <alignment horizontal="center"/>
    </xf>
    <xf numFmtId="0" fontId="0" fillId="5" borderId="2" xfId="0" applyFont="1" applyFill="1" applyBorder="1"/>
    <xf numFmtId="0" fontId="0" fillId="5" borderId="2" xfId="0" applyFont="1" applyFill="1" applyBorder="1" applyAlignment="1">
      <alignment horizontal="left" vertical="center"/>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12" fillId="0" borderId="3" xfId="0" applyFont="1" applyBorder="1" applyAlignment="1">
      <alignment horizontal="left"/>
    </xf>
    <xf numFmtId="0" fontId="12" fillId="0" borderId="13" xfId="0" applyFont="1" applyBorder="1" applyAlignment="1">
      <alignment horizontal="left"/>
    </xf>
    <xf numFmtId="0" fontId="4" fillId="0" borderId="3" xfId="0" applyFont="1" applyBorder="1" applyAlignment="1">
      <alignment horizontal="left"/>
    </xf>
    <xf numFmtId="0" fontId="4" fillId="0" borderId="13" xfId="0" applyFont="1" applyBorder="1" applyAlignment="1">
      <alignment horizontal="left"/>
    </xf>
    <xf numFmtId="0" fontId="10" fillId="4" borderId="0" xfId="0" applyFont="1" applyFill="1" applyAlignment="1">
      <alignment horizont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6" fillId="0" borderId="2" xfId="0" applyFont="1" applyBorder="1" applyAlignment="1">
      <alignment horizontal="center" vertical="center" wrapText="1"/>
    </xf>
    <xf numFmtId="0" fontId="9" fillId="3" borderId="2" xfId="0" applyFont="1" applyFill="1"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vertical="center" wrapText="1"/>
    </xf>
    <xf numFmtId="0" fontId="6" fillId="0" borderId="2" xfId="0" applyFont="1" applyBorder="1" applyAlignment="1">
      <alignment vertical="center" wrapText="1"/>
    </xf>
    <xf numFmtId="0" fontId="7" fillId="3" borderId="2" xfId="0" applyFont="1" applyFill="1" applyBorder="1" applyAlignment="1">
      <alignment horizontal="center" vertical="center" wrapText="1"/>
    </xf>
    <xf numFmtId="0" fontId="0" fillId="0" borderId="2" xfId="0" applyBorder="1" applyAlignment="1">
      <alignment horizontal="center"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7" fillId="3" borderId="9" xfId="0" applyFont="1" applyFill="1" applyBorder="1" applyAlignment="1">
      <alignment horizontal="center" vertical="center"/>
    </xf>
    <xf numFmtId="0" fontId="7" fillId="3" borderId="0" xfId="0" applyFont="1" applyFill="1" applyBorder="1" applyAlignment="1">
      <alignment horizontal="center"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0" fillId="0" borderId="3" xfId="0" applyFont="1" applyBorder="1" applyAlignment="1">
      <alignment horizontal="center"/>
    </xf>
    <xf numFmtId="0" fontId="0" fillId="0" borderId="0" xfId="0" applyBorder="1" applyAlignment="1">
      <alignment horizontal="center" vertical="top" wrapText="1"/>
    </xf>
    <xf numFmtId="0" fontId="0" fillId="0" borderId="2" xfId="0" applyFont="1" applyBorder="1" applyAlignment="1">
      <alignment horizontal="center" vertical="center" wrapText="1"/>
    </xf>
    <xf numFmtId="164" fontId="0" fillId="0" borderId="2" xfId="0" applyNumberFormat="1" applyFont="1" applyBorder="1" applyAlignment="1">
      <alignment horizontal="center" vertical="center"/>
    </xf>
    <xf numFmtId="0" fontId="0" fillId="0" borderId="0" xfId="0" applyFont="1" applyAlignment="1">
      <alignment horizontal="center" vertical="center"/>
    </xf>
    <xf numFmtId="0" fontId="0" fillId="0" borderId="0" xfId="0" applyFont="1"/>
    <xf numFmtId="0" fontId="0" fillId="5" borderId="11" xfId="0" applyFont="1" applyFill="1" applyBorder="1"/>
    <xf numFmtId="0" fontId="0" fillId="0" borderId="11" xfId="0" applyFont="1" applyBorder="1" applyAlignment="1">
      <alignment horizontal="center"/>
    </xf>
    <xf numFmtId="0" fontId="0" fillId="0" borderId="4" xfId="0" applyFont="1" applyBorder="1" applyAlignment="1">
      <alignment horizontal="center"/>
    </xf>
    <xf numFmtId="0" fontId="0" fillId="0" borderId="4" xfId="0" applyFont="1" applyBorder="1" applyAlignment="1">
      <alignment horizontal="center" vertical="center" wrapText="1"/>
    </xf>
    <xf numFmtId="0" fontId="0" fillId="0" borderId="5" xfId="0" applyBorder="1" applyAlignment="1">
      <alignment horizontal="center" vertical="center"/>
    </xf>
    <xf numFmtId="0" fontId="14" fillId="0" borderId="3" xfId="0" applyFont="1" applyFill="1" applyBorder="1" applyAlignment="1">
      <alignment horizontal="left" vertical="center"/>
    </xf>
    <xf numFmtId="0" fontId="14" fillId="0" borderId="14" xfId="0" applyFont="1" applyFill="1" applyBorder="1" applyAlignment="1">
      <alignment horizontal="left" vertical="center"/>
    </xf>
    <xf numFmtId="0" fontId="0" fillId="5" borderId="12" xfId="0" applyFont="1" applyFill="1" applyBorder="1"/>
    <xf numFmtId="0" fontId="0" fillId="0" borderId="12" xfId="0" applyFont="1" applyBorder="1" applyAlignment="1">
      <alignment horizontal="center" vertical="center"/>
    </xf>
    <xf numFmtId="0" fontId="0" fillId="0" borderId="12" xfId="0" applyFont="1" applyBorder="1" applyAlignment="1">
      <alignment horizontal="center" vertical="center" wrapText="1"/>
    </xf>
    <xf numFmtId="164" fontId="0" fillId="0" borderId="12" xfId="0" applyNumberFormat="1" applyBorder="1" applyAlignment="1">
      <alignment horizontal="center" vertical="center"/>
    </xf>
    <xf numFmtId="0" fontId="2" fillId="5" borderId="3" xfId="0" applyFont="1" applyFill="1" applyBorder="1" applyAlignment="1"/>
    <xf numFmtId="0" fontId="2" fillId="5" borderId="14" xfId="0" applyFont="1" applyFill="1" applyBorder="1" applyAlignment="1"/>
    <xf numFmtId="0" fontId="13" fillId="0" borderId="13" xfId="0" applyFont="1" applyFill="1" applyBorder="1" applyAlignment="1">
      <alignment vertical="center" wrapText="1"/>
    </xf>
    <xf numFmtId="0" fontId="0" fillId="0" borderId="3" xfId="0" applyBorder="1" applyAlignment="1">
      <alignment horizontal="center" vertical="center"/>
    </xf>
    <xf numFmtId="0" fontId="15" fillId="0" borderId="3" xfId="0" applyFont="1" applyFill="1" applyBorder="1" applyAlignment="1">
      <alignment vertical="center" wrapText="1"/>
    </xf>
    <xf numFmtId="0" fontId="15" fillId="0" borderId="14" xfId="0" applyFont="1" applyFill="1" applyBorder="1" applyAlignment="1">
      <alignment vertical="center" wrapText="1"/>
    </xf>
    <xf numFmtId="0" fontId="0" fillId="5" borderId="3" xfId="0" applyFont="1" applyFill="1" applyBorder="1"/>
    <xf numFmtId="0" fontId="0" fillId="0" borderId="14" xfId="0" applyFont="1" applyBorder="1" applyAlignment="1">
      <alignment horizontal="center"/>
    </xf>
    <xf numFmtId="0" fontId="0" fillId="0" borderId="14" xfId="0" applyFont="1" applyBorder="1" applyAlignment="1">
      <alignment horizontal="center" vertical="center" wrapText="1"/>
    </xf>
    <xf numFmtId="0" fontId="0" fillId="0" borderId="1" xfId="0" applyFont="1" applyBorder="1" applyAlignment="1">
      <alignment vertical="center"/>
    </xf>
    <xf numFmtId="0" fontId="0" fillId="0" borderId="0" xfId="0" applyFont="1" applyBorder="1" applyAlignment="1">
      <alignment vertical="center"/>
    </xf>
    <xf numFmtId="164" fontId="2" fillId="0" borderId="2" xfId="0" applyNumberFormat="1" applyFont="1" applyFill="1" applyBorder="1" applyAlignment="1">
      <alignment horizontal="center" vertical="center"/>
    </xf>
    <xf numFmtId="164" fontId="0" fillId="0" borderId="2" xfId="0" applyNumberFormat="1" applyFill="1" applyBorder="1" applyAlignment="1">
      <alignment horizontal="center" vertical="center"/>
    </xf>
    <xf numFmtId="0" fontId="2" fillId="0" borderId="0" xfId="0" applyFont="1" applyFill="1" applyBorder="1" applyAlignment="1">
      <alignment vertical="center"/>
    </xf>
    <xf numFmtId="0" fontId="2" fillId="2" borderId="2" xfId="0" applyFont="1" applyFill="1" applyBorder="1" applyAlignment="1">
      <alignment vertical="center"/>
    </xf>
    <xf numFmtId="164" fontId="0" fillId="2" borderId="2" xfId="0" applyNumberFormat="1" applyFont="1" applyFill="1" applyBorder="1" applyAlignment="1">
      <alignment horizontal="center" vertical="center"/>
    </xf>
  </cellXfs>
  <cellStyles count="4">
    <cellStyle name="Currency 2" xfId="2" xr:uid="{00000000-0005-0000-0000-000000000000}"/>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zoomScale="99" workbookViewId="0">
      <selection activeCell="B18" sqref="B18"/>
    </sheetView>
  </sheetViews>
  <sheetFormatPr defaultRowHeight="15" x14ac:dyDescent="0.25"/>
  <cols>
    <col min="2" max="2" width="129.7109375" customWidth="1"/>
  </cols>
  <sheetData>
    <row r="1" spans="1:3" ht="54" customHeight="1" x14ac:dyDescent="0.25">
      <c r="A1" s="55" t="s">
        <v>23</v>
      </c>
      <c r="B1" s="56"/>
      <c r="C1" s="29"/>
    </row>
    <row r="2" spans="1:3" ht="18.75" x14ac:dyDescent="0.3">
      <c r="A2" s="57" t="s">
        <v>29</v>
      </c>
      <c r="B2" s="58"/>
    </row>
    <row r="3" spans="1:3" ht="18.75" x14ac:dyDescent="0.3">
      <c r="A3" s="59" t="s">
        <v>30</v>
      </c>
      <c r="B3" s="60"/>
      <c r="C3" s="30"/>
    </row>
    <row r="4" spans="1:3" ht="18.75" x14ac:dyDescent="0.3">
      <c r="A4" s="27" t="s">
        <v>31</v>
      </c>
      <c r="B4" s="27" t="s">
        <v>32</v>
      </c>
    </row>
    <row r="5" spans="1:3" ht="18.75" x14ac:dyDescent="0.3">
      <c r="A5" s="27" t="s">
        <v>33</v>
      </c>
      <c r="B5" s="27" t="s">
        <v>34</v>
      </c>
    </row>
    <row r="6" spans="1:3" ht="18.75" x14ac:dyDescent="0.3">
      <c r="A6" s="27" t="s">
        <v>35</v>
      </c>
      <c r="B6" s="27" t="s">
        <v>36</v>
      </c>
    </row>
    <row r="7" spans="1:3" ht="18.75" x14ac:dyDescent="0.3">
      <c r="A7" s="27" t="s">
        <v>37</v>
      </c>
      <c r="B7" s="27" t="s">
        <v>40</v>
      </c>
    </row>
  </sheetData>
  <mergeCells count="3">
    <mergeCell ref="A1:B1"/>
    <mergeCell ref="A2:B2"/>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62CE3-B3BB-49A2-8355-00E46984C3FF}">
  <dimension ref="A1:C6"/>
  <sheetViews>
    <sheetView workbookViewId="0">
      <selection activeCell="C13" sqref="C13"/>
    </sheetView>
  </sheetViews>
  <sheetFormatPr defaultRowHeight="15" x14ac:dyDescent="0.25"/>
  <cols>
    <col min="2" max="2" width="18.140625" bestFit="1" customWidth="1"/>
    <col min="3" max="3" width="81.42578125" bestFit="1" customWidth="1"/>
  </cols>
  <sheetData>
    <row r="1" spans="1:3" ht="23.25" x14ac:dyDescent="0.35">
      <c r="A1" s="61" t="s">
        <v>24</v>
      </c>
      <c r="B1" s="61"/>
      <c r="C1" s="61"/>
    </row>
    <row r="2" spans="1:3" ht="31.5" x14ac:dyDescent="0.25">
      <c r="A2" s="62">
        <v>1</v>
      </c>
      <c r="B2" s="64" t="s">
        <v>25</v>
      </c>
      <c r="C2" s="23" t="s">
        <v>49</v>
      </c>
    </row>
    <row r="3" spans="1:3" ht="31.5" x14ac:dyDescent="0.25">
      <c r="A3" s="63"/>
      <c r="B3" s="65"/>
      <c r="C3" s="23" t="s">
        <v>52</v>
      </c>
    </row>
    <row r="4" spans="1:3" ht="15.75" x14ac:dyDescent="0.25">
      <c r="A4" s="24">
        <v>2</v>
      </c>
      <c r="B4" s="25" t="s">
        <v>26</v>
      </c>
      <c r="C4" s="26" t="s">
        <v>41</v>
      </c>
    </row>
    <row r="5" spans="1:3" s="7" customFormat="1" ht="15.75" x14ac:dyDescent="0.25">
      <c r="A5" s="24">
        <v>3</v>
      </c>
      <c r="B5" s="25" t="s">
        <v>27</v>
      </c>
      <c r="C5" s="26" t="s">
        <v>50</v>
      </c>
    </row>
    <row r="6" spans="1:3" ht="15.75" x14ac:dyDescent="0.25">
      <c r="A6" s="24">
        <v>4</v>
      </c>
      <c r="B6" s="46" t="s">
        <v>28</v>
      </c>
      <c r="C6" s="46" t="s">
        <v>43</v>
      </c>
    </row>
  </sheetData>
  <mergeCells count="3">
    <mergeCell ref="A1:C1"/>
    <mergeCell ref="A2:A3"/>
    <mergeCell ref="B2: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tabSelected="1" workbookViewId="0">
      <pane ySplit="3" topLeftCell="A4" activePane="bottomLeft" state="frozen"/>
      <selection pane="bottomLeft" activeCell="B5" sqref="B5"/>
    </sheetView>
  </sheetViews>
  <sheetFormatPr defaultRowHeight="15" x14ac:dyDescent="0.25"/>
  <cols>
    <col min="1" max="1" width="5" style="9" bestFit="1" customWidth="1"/>
    <col min="2" max="2" width="98.5703125" bestFit="1" customWidth="1"/>
    <col min="5" max="5" width="65.42578125" customWidth="1"/>
    <col min="6" max="6" width="9.28515625" customWidth="1"/>
    <col min="10" max="10" width="57.7109375" customWidth="1"/>
  </cols>
  <sheetData>
    <row r="1" spans="1:6" s="6" customFormat="1" ht="30.6" customHeight="1" x14ac:dyDescent="0.25">
      <c r="A1" s="66" t="s">
        <v>17</v>
      </c>
      <c r="B1" s="66"/>
      <c r="C1" s="66"/>
      <c r="D1" s="66"/>
      <c r="E1" s="66"/>
      <c r="F1" s="11"/>
    </row>
    <row r="2" spans="1:6" s="6" customFormat="1" ht="21" x14ac:dyDescent="0.25">
      <c r="A2" s="67" t="s">
        <v>19</v>
      </c>
      <c r="B2" s="67"/>
      <c r="C2" s="67"/>
      <c r="D2" s="67"/>
      <c r="E2" s="67"/>
      <c r="F2" s="12"/>
    </row>
    <row r="3" spans="1:6" s="7" customFormat="1" ht="15.75" x14ac:dyDescent="0.25">
      <c r="A3" s="68" t="s">
        <v>38</v>
      </c>
      <c r="B3" s="68"/>
      <c r="C3" s="10" t="s">
        <v>13</v>
      </c>
      <c r="D3" s="10" t="s">
        <v>14</v>
      </c>
      <c r="E3" s="13" t="s">
        <v>15</v>
      </c>
    </row>
    <row r="4" spans="1:6" s="7" customFormat="1" ht="15.75" x14ac:dyDescent="0.25">
      <c r="A4" s="31">
        <v>1</v>
      </c>
      <c r="B4" s="53" t="s">
        <v>145</v>
      </c>
      <c r="C4" s="15"/>
      <c r="D4" s="15"/>
      <c r="E4" s="16"/>
    </row>
    <row r="5" spans="1:6" x14ac:dyDescent="0.25">
      <c r="A5" s="3">
        <v>2</v>
      </c>
      <c r="B5" s="54" t="s">
        <v>146</v>
      </c>
      <c r="C5" s="38"/>
      <c r="D5" s="38"/>
      <c r="E5" s="38"/>
    </row>
    <row r="6" spans="1:6" ht="30" x14ac:dyDescent="0.25">
      <c r="A6" s="32">
        <v>24</v>
      </c>
      <c r="B6" s="44" t="s">
        <v>44</v>
      </c>
      <c r="C6" s="14"/>
      <c r="D6" s="14"/>
      <c r="E6" s="14"/>
    </row>
    <row r="7" spans="1:6" ht="30" x14ac:dyDescent="0.25">
      <c r="A7" s="32">
        <v>25</v>
      </c>
      <c r="B7" s="44" t="s">
        <v>45</v>
      </c>
      <c r="C7" s="14"/>
      <c r="D7" s="14"/>
      <c r="E7" s="14"/>
    </row>
    <row r="8" spans="1:6" ht="30" x14ac:dyDescent="0.25">
      <c r="A8" s="32">
        <v>26</v>
      </c>
      <c r="B8" s="1" t="s">
        <v>48</v>
      </c>
      <c r="C8" s="14"/>
      <c r="D8" s="14"/>
      <c r="E8" s="14"/>
    </row>
    <row r="9" spans="1:6" ht="30" x14ac:dyDescent="0.25">
      <c r="A9" s="32">
        <v>27</v>
      </c>
      <c r="B9" s="17" t="s">
        <v>18</v>
      </c>
      <c r="C9" s="14"/>
      <c r="D9" s="14"/>
      <c r="E9" s="14"/>
    </row>
    <row r="10" spans="1:6" ht="30" x14ac:dyDescent="0.25">
      <c r="A10" s="32">
        <v>28</v>
      </c>
      <c r="B10" s="45" t="s">
        <v>42</v>
      </c>
      <c r="C10" s="14"/>
      <c r="D10" s="14"/>
      <c r="E10" s="14"/>
    </row>
  </sheetData>
  <mergeCells count="3">
    <mergeCell ref="A1:E1"/>
    <mergeCell ref="A2:E2"/>
    <mergeCell ref="A3:B3"/>
  </mergeCells>
  <pageMargins left="0.25" right="0.2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workbookViewId="0">
      <selection activeCell="C19" sqref="C19"/>
    </sheetView>
  </sheetViews>
  <sheetFormatPr defaultColWidth="8.7109375" defaultRowHeight="15" x14ac:dyDescent="0.25"/>
  <cols>
    <col min="1" max="1" width="1.85546875" style="4" bestFit="1" customWidth="1"/>
    <col min="2" max="2" width="23.140625" style="4" bestFit="1" customWidth="1"/>
    <col min="3" max="5" width="30.5703125" style="4" customWidth="1"/>
    <col min="6" max="16384" width="8.7109375" style="4"/>
  </cols>
  <sheetData>
    <row r="1" spans="1:5" ht="15.75" x14ac:dyDescent="0.25">
      <c r="A1" s="70" t="s">
        <v>1</v>
      </c>
      <c r="B1" s="70"/>
      <c r="C1" s="70"/>
      <c r="D1" s="70"/>
      <c r="E1" s="70"/>
    </row>
    <row r="2" spans="1:5" ht="15.75" x14ac:dyDescent="0.25">
      <c r="A2" s="71" t="s">
        <v>2</v>
      </c>
      <c r="B2" s="71"/>
      <c r="C2" s="71"/>
      <c r="D2" s="71"/>
      <c r="E2" s="71"/>
    </row>
    <row r="3" spans="1:5" x14ac:dyDescent="0.25">
      <c r="A3" s="5">
        <v>1</v>
      </c>
      <c r="B3" s="5" t="s">
        <v>3</v>
      </c>
      <c r="C3" s="69"/>
      <c r="D3" s="69"/>
      <c r="E3" s="69"/>
    </row>
    <row r="4" spans="1:5" ht="20.100000000000001" customHeight="1" x14ac:dyDescent="0.25">
      <c r="A4" s="5">
        <v>2</v>
      </c>
      <c r="B4" s="5" t="s">
        <v>4</v>
      </c>
      <c r="C4" s="69"/>
      <c r="D4" s="69"/>
      <c r="E4" s="69"/>
    </row>
    <row r="5" spans="1:5" x14ac:dyDescent="0.25">
      <c r="A5" s="5">
        <v>3</v>
      </c>
      <c r="B5" s="5" t="s">
        <v>5</v>
      </c>
      <c r="C5" s="69"/>
      <c r="D5" s="69"/>
      <c r="E5" s="69"/>
    </row>
    <row r="6" spans="1:5" x14ac:dyDescent="0.25">
      <c r="A6" s="5">
        <v>4</v>
      </c>
      <c r="B6" s="5" t="s">
        <v>6</v>
      </c>
      <c r="C6" s="69"/>
      <c r="D6" s="69"/>
      <c r="E6" s="69"/>
    </row>
    <row r="7" spans="1:5" x14ac:dyDescent="0.25">
      <c r="A7" s="5">
        <v>5</v>
      </c>
      <c r="B7" s="5" t="s">
        <v>7</v>
      </c>
      <c r="C7" s="69"/>
      <c r="D7" s="69"/>
      <c r="E7" s="69"/>
    </row>
    <row r="8" spans="1:5" x14ac:dyDescent="0.25">
      <c r="A8" s="5">
        <v>6</v>
      </c>
      <c r="B8" s="5" t="s">
        <v>8</v>
      </c>
      <c r="C8" s="69"/>
      <c r="D8" s="69"/>
      <c r="E8" s="69"/>
    </row>
    <row r="9" spans="1:5" x14ac:dyDescent="0.25">
      <c r="A9" s="5">
        <v>7</v>
      </c>
      <c r="B9" s="5" t="s">
        <v>9</v>
      </c>
      <c r="C9" s="69"/>
      <c r="D9" s="69"/>
      <c r="E9" s="69"/>
    </row>
    <row r="10" spans="1:5" ht="30" x14ac:dyDescent="0.25">
      <c r="A10" s="5">
        <v>8</v>
      </c>
      <c r="B10" s="5" t="s">
        <v>10</v>
      </c>
      <c r="C10" s="69"/>
      <c r="D10" s="69"/>
      <c r="E10" s="69"/>
    </row>
    <row r="11" spans="1:5" x14ac:dyDescent="0.25">
      <c r="A11" s="5">
        <v>9</v>
      </c>
      <c r="B11" s="5" t="s">
        <v>11</v>
      </c>
      <c r="C11" s="72"/>
      <c r="D11" s="72"/>
      <c r="E11" s="72"/>
    </row>
  </sheetData>
  <mergeCells count="11">
    <mergeCell ref="C7:E7"/>
    <mergeCell ref="C8:E8"/>
    <mergeCell ref="C9:E9"/>
    <mergeCell ref="C10:E10"/>
    <mergeCell ref="C11:E11"/>
    <mergeCell ref="C6:E6"/>
    <mergeCell ref="A1:E1"/>
    <mergeCell ref="A2:E2"/>
    <mergeCell ref="C3:E3"/>
    <mergeCell ref="C4:E4"/>
    <mergeCell ref="C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2"/>
  <sheetViews>
    <sheetView workbookViewId="0">
      <pane xSplit="1" ySplit="3" topLeftCell="B22" activePane="bottomRight" state="frozen"/>
      <selection pane="topRight" activeCell="B1" sqref="B1"/>
      <selection pane="bottomLeft" activeCell="A4" sqref="A4"/>
      <selection pane="bottomRight" activeCell="B36" sqref="B36"/>
    </sheetView>
  </sheetViews>
  <sheetFormatPr defaultRowHeight="15" x14ac:dyDescent="0.25"/>
  <cols>
    <col min="1" max="1" width="2.85546875" style="9" bestFit="1" customWidth="1"/>
    <col min="2" max="2" width="87.28515625" style="28" bestFit="1" customWidth="1"/>
    <col min="3" max="5" width="21.7109375" style="51" customWidth="1"/>
    <col min="6" max="6" width="14.5703125" style="51" customWidth="1"/>
    <col min="7" max="7" width="13.7109375" style="51" bestFit="1" customWidth="1"/>
    <col min="8" max="8" width="20.7109375" style="9" customWidth="1"/>
    <col min="11" max="11" width="57.7109375" customWidth="1"/>
  </cols>
  <sheetData>
    <row r="1" spans="1:8" s="6" customFormat="1" ht="45.95" customHeight="1" x14ac:dyDescent="0.25">
      <c r="A1" s="73" t="s">
        <v>16</v>
      </c>
      <c r="B1" s="74"/>
      <c r="C1" s="74"/>
      <c r="D1" s="74"/>
      <c r="E1" s="74"/>
      <c r="F1" s="74"/>
      <c r="G1" s="74"/>
      <c r="H1" s="74"/>
    </row>
    <row r="2" spans="1:8" s="6" customFormat="1" ht="15.75" x14ac:dyDescent="0.25">
      <c r="A2" s="75" t="s">
        <v>12</v>
      </c>
      <c r="B2" s="76"/>
      <c r="C2" s="76"/>
      <c r="D2" s="76"/>
      <c r="E2" s="76"/>
      <c r="F2" s="76"/>
      <c r="G2" s="76"/>
      <c r="H2" s="76"/>
    </row>
    <row r="3" spans="1:8" s="40" customFormat="1" ht="15.75" x14ac:dyDescent="0.25">
      <c r="A3" s="19"/>
      <c r="B3" s="20" t="s">
        <v>20</v>
      </c>
      <c r="C3" s="20" t="s">
        <v>46</v>
      </c>
      <c r="D3" s="20" t="s">
        <v>47</v>
      </c>
      <c r="E3" s="20" t="s">
        <v>53</v>
      </c>
      <c r="F3" s="20" t="s">
        <v>21</v>
      </c>
      <c r="G3" s="21" t="s">
        <v>39</v>
      </c>
      <c r="H3" s="21" t="s">
        <v>51</v>
      </c>
    </row>
    <row r="4" spans="1:8" s="35" customFormat="1" ht="15.75" x14ac:dyDescent="0.25">
      <c r="A4" s="41"/>
      <c r="B4" s="97" t="s">
        <v>54</v>
      </c>
      <c r="C4" s="98"/>
      <c r="D4" s="98"/>
      <c r="E4" s="98"/>
      <c r="F4" s="98"/>
      <c r="G4" s="98"/>
      <c r="H4" s="98"/>
    </row>
    <row r="5" spans="1:8" s="35" customFormat="1" ht="17.25" customHeight="1" x14ac:dyDescent="0.25">
      <c r="A5" s="41"/>
      <c r="B5" s="107" t="s">
        <v>109</v>
      </c>
      <c r="C5" s="108"/>
      <c r="D5" s="108"/>
      <c r="E5" s="108"/>
      <c r="F5" s="108"/>
      <c r="G5" s="108"/>
      <c r="H5" s="105"/>
    </row>
    <row r="6" spans="1:8" s="7" customFormat="1" x14ac:dyDescent="0.25">
      <c r="A6" s="31">
        <v>1</v>
      </c>
      <c r="B6" s="99" t="s">
        <v>57</v>
      </c>
      <c r="C6" s="90" t="s">
        <v>55</v>
      </c>
      <c r="D6" s="52" t="s">
        <v>56</v>
      </c>
      <c r="E6" s="52" t="s">
        <v>55</v>
      </c>
      <c r="F6" s="100">
        <v>1</v>
      </c>
      <c r="G6" s="101"/>
      <c r="H6" s="102">
        <f t="shared" ref="H6:H59" si="0">SUM(F6*G6)</f>
        <v>0</v>
      </c>
    </row>
    <row r="7" spans="1:8" s="7" customFormat="1" x14ac:dyDescent="0.25">
      <c r="A7" s="31">
        <v>2</v>
      </c>
      <c r="B7" s="54" t="s">
        <v>57</v>
      </c>
      <c r="C7" s="31" t="s">
        <v>58</v>
      </c>
      <c r="D7" s="31" t="s">
        <v>56</v>
      </c>
      <c r="E7" s="36" t="s">
        <v>59</v>
      </c>
      <c r="F7" s="36">
        <v>1</v>
      </c>
      <c r="G7" s="88"/>
      <c r="H7" s="2">
        <f t="shared" si="0"/>
        <v>0</v>
      </c>
    </row>
    <row r="8" spans="1:8" s="7" customFormat="1" x14ac:dyDescent="0.25">
      <c r="A8" s="31">
        <v>3</v>
      </c>
      <c r="B8" s="91" t="s">
        <v>57</v>
      </c>
      <c r="C8" s="31" t="s">
        <v>60</v>
      </c>
      <c r="D8" s="31" t="s">
        <v>61</v>
      </c>
      <c r="E8" s="36" t="s">
        <v>62</v>
      </c>
      <c r="F8" s="36">
        <v>1</v>
      </c>
      <c r="G8" s="88"/>
      <c r="H8" s="2">
        <f t="shared" si="0"/>
        <v>0</v>
      </c>
    </row>
    <row r="9" spans="1:8" s="7" customFormat="1" x14ac:dyDescent="0.25">
      <c r="A9" s="31">
        <v>4</v>
      </c>
      <c r="B9" s="54" t="s">
        <v>57</v>
      </c>
      <c r="C9" s="31" t="s">
        <v>60</v>
      </c>
      <c r="D9" s="31" t="s">
        <v>61</v>
      </c>
      <c r="E9" s="36" t="s">
        <v>63</v>
      </c>
      <c r="F9" s="36">
        <v>1</v>
      </c>
      <c r="G9" s="88"/>
      <c r="H9" s="2">
        <f t="shared" si="0"/>
        <v>0</v>
      </c>
    </row>
    <row r="10" spans="1:8" s="7" customFormat="1" x14ac:dyDescent="0.25">
      <c r="A10" s="31">
        <v>5</v>
      </c>
      <c r="B10" s="54" t="s">
        <v>57</v>
      </c>
      <c r="C10" s="31" t="s">
        <v>60</v>
      </c>
      <c r="D10" s="31" t="s">
        <v>61</v>
      </c>
      <c r="E10" s="36" t="s">
        <v>64</v>
      </c>
      <c r="F10" s="36">
        <v>1</v>
      </c>
      <c r="G10" s="88"/>
      <c r="H10" s="2">
        <f t="shared" si="0"/>
        <v>0</v>
      </c>
    </row>
    <row r="11" spans="1:8" s="7" customFormat="1" x14ac:dyDescent="0.25">
      <c r="A11" s="31">
        <v>6</v>
      </c>
      <c r="B11" s="54" t="s">
        <v>65</v>
      </c>
      <c r="C11" s="31" t="s">
        <v>59</v>
      </c>
      <c r="D11" s="31" t="s">
        <v>61</v>
      </c>
      <c r="E11" s="36"/>
      <c r="F11" s="36"/>
      <c r="G11" s="88"/>
      <c r="H11" s="2">
        <f t="shared" si="0"/>
        <v>0</v>
      </c>
    </row>
    <row r="12" spans="1:8" s="7" customFormat="1" x14ac:dyDescent="0.25">
      <c r="A12" s="31">
        <v>7</v>
      </c>
      <c r="B12" s="54" t="s">
        <v>57</v>
      </c>
      <c r="C12" s="47" t="s">
        <v>60</v>
      </c>
      <c r="D12" s="47" t="s">
        <v>61</v>
      </c>
      <c r="E12" s="86" t="s">
        <v>66</v>
      </c>
      <c r="F12" s="36">
        <v>1</v>
      </c>
      <c r="G12" s="88"/>
      <c r="H12" s="2">
        <f t="shared" si="0"/>
        <v>0</v>
      </c>
    </row>
    <row r="13" spans="1:8" s="7" customFormat="1" x14ac:dyDescent="0.25">
      <c r="A13" s="31">
        <v>8</v>
      </c>
      <c r="B13" s="54" t="s">
        <v>57</v>
      </c>
      <c r="C13" s="47" t="s">
        <v>59</v>
      </c>
      <c r="D13" s="47" t="s">
        <v>61</v>
      </c>
      <c r="E13" s="86" t="s">
        <v>67</v>
      </c>
      <c r="F13" s="36">
        <v>1</v>
      </c>
      <c r="G13" s="88"/>
      <c r="H13" s="2">
        <f t="shared" si="0"/>
        <v>0</v>
      </c>
    </row>
    <row r="14" spans="1:8" s="7" customFormat="1" x14ac:dyDescent="0.25">
      <c r="A14" s="31">
        <v>9</v>
      </c>
      <c r="B14" s="53" t="s">
        <v>57</v>
      </c>
      <c r="C14" s="47" t="s">
        <v>59</v>
      </c>
      <c r="D14" s="47" t="s">
        <v>61</v>
      </c>
      <c r="E14" s="86" t="s">
        <v>68</v>
      </c>
      <c r="F14" s="36">
        <v>1</v>
      </c>
      <c r="G14" s="88"/>
      <c r="H14" s="2">
        <f t="shared" si="0"/>
        <v>0</v>
      </c>
    </row>
    <row r="15" spans="1:8" s="7" customFormat="1" x14ac:dyDescent="0.25">
      <c r="A15" s="31">
        <v>10</v>
      </c>
      <c r="B15" s="53" t="s">
        <v>57</v>
      </c>
      <c r="C15" s="47" t="s">
        <v>59</v>
      </c>
      <c r="D15" s="47" t="s">
        <v>61</v>
      </c>
      <c r="E15" s="86" t="s">
        <v>69</v>
      </c>
      <c r="F15" s="36">
        <v>1</v>
      </c>
      <c r="G15" s="88"/>
      <c r="H15" s="2">
        <f t="shared" si="0"/>
        <v>0</v>
      </c>
    </row>
    <row r="16" spans="1:8" s="7" customFormat="1" x14ac:dyDescent="0.25">
      <c r="A16" s="22">
        <v>11</v>
      </c>
      <c r="B16" s="53" t="s">
        <v>70</v>
      </c>
      <c r="C16" s="47" t="s">
        <v>71</v>
      </c>
      <c r="D16" s="47" t="s">
        <v>72</v>
      </c>
      <c r="E16" s="86" t="s">
        <v>71</v>
      </c>
      <c r="F16" s="36">
        <v>1</v>
      </c>
      <c r="G16" s="88"/>
      <c r="H16" s="2">
        <f t="shared" si="0"/>
        <v>0</v>
      </c>
    </row>
    <row r="17" spans="1:8" s="7" customFormat="1" x14ac:dyDescent="0.25">
      <c r="A17" s="22">
        <v>12</v>
      </c>
      <c r="B17" s="53" t="s">
        <v>73</v>
      </c>
      <c r="C17" s="47" t="s">
        <v>71</v>
      </c>
      <c r="D17" s="47" t="s">
        <v>74</v>
      </c>
      <c r="E17" s="86">
        <v>23705784</v>
      </c>
      <c r="F17" s="36">
        <v>5</v>
      </c>
      <c r="G17" s="88"/>
      <c r="H17" s="2">
        <f t="shared" si="0"/>
        <v>0</v>
      </c>
    </row>
    <row r="18" spans="1:8" s="7" customFormat="1" x14ac:dyDescent="0.25">
      <c r="A18" s="22">
        <v>13</v>
      </c>
      <c r="B18" s="53" t="s">
        <v>75</v>
      </c>
      <c r="C18" s="52" t="s">
        <v>71</v>
      </c>
      <c r="D18" s="52" t="s">
        <v>76</v>
      </c>
      <c r="E18" s="52">
        <v>23705786</v>
      </c>
      <c r="F18" s="36">
        <v>1</v>
      </c>
      <c r="G18" s="88"/>
      <c r="H18" s="2">
        <f t="shared" si="0"/>
        <v>0</v>
      </c>
    </row>
    <row r="19" spans="1:8" s="7" customFormat="1" x14ac:dyDescent="0.25">
      <c r="A19" s="22">
        <v>14</v>
      </c>
      <c r="B19" s="53" t="s">
        <v>77</v>
      </c>
      <c r="C19" s="47" t="s">
        <v>78</v>
      </c>
      <c r="D19" s="47" t="s">
        <v>79</v>
      </c>
      <c r="E19" s="86">
        <v>23705788</v>
      </c>
      <c r="F19" s="36">
        <v>480</v>
      </c>
      <c r="G19" s="88"/>
      <c r="H19" s="2">
        <f t="shared" si="0"/>
        <v>0</v>
      </c>
    </row>
    <row r="20" spans="1:8" s="7" customFormat="1" x14ac:dyDescent="0.25">
      <c r="A20" s="22">
        <v>15</v>
      </c>
      <c r="B20" s="53" t="s">
        <v>73</v>
      </c>
      <c r="C20" s="47" t="s">
        <v>80</v>
      </c>
      <c r="D20" s="47" t="s">
        <v>74</v>
      </c>
      <c r="E20" s="86">
        <v>23705783</v>
      </c>
      <c r="F20" s="36">
        <v>5</v>
      </c>
      <c r="G20" s="88"/>
      <c r="H20" s="2">
        <f t="shared" si="0"/>
        <v>0</v>
      </c>
    </row>
    <row r="21" spans="1:8" s="7" customFormat="1" x14ac:dyDescent="0.25">
      <c r="A21" s="22">
        <v>16</v>
      </c>
      <c r="B21" s="53" t="s">
        <v>81</v>
      </c>
      <c r="C21" s="47" t="s">
        <v>80</v>
      </c>
      <c r="D21" s="47" t="s">
        <v>72</v>
      </c>
      <c r="E21" s="86" t="s">
        <v>80</v>
      </c>
      <c r="F21" s="36">
        <v>1</v>
      </c>
      <c r="G21" s="88"/>
      <c r="H21" s="2">
        <f t="shared" si="0"/>
        <v>0</v>
      </c>
    </row>
    <row r="22" spans="1:8" s="7" customFormat="1" x14ac:dyDescent="0.25">
      <c r="A22" s="22">
        <v>17</v>
      </c>
      <c r="B22" s="53" t="s">
        <v>75</v>
      </c>
      <c r="C22" s="47" t="s">
        <v>80</v>
      </c>
      <c r="D22" s="47" t="s">
        <v>76</v>
      </c>
      <c r="E22" s="86">
        <v>23705785</v>
      </c>
      <c r="F22" s="36">
        <v>1</v>
      </c>
      <c r="G22" s="88"/>
      <c r="H22" s="2">
        <f t="shared" si="0"/>
        <v>0</v>
      </c>
    </row>
    <row r="23" spans="1:8" s="7" customFormat="1" x14ac:dyDescent="0.25">
      <c r="A23" s="22">
        <v>18</v>
      </c>
      <c r="B23" s="53" t="s">
        <v>82</v>
      </c>
      <c r="C23" s="31" t="s">
        <v>83</v>
      </c>
      <c r="D23" s="47" t="s">
        <v>84</v>
      </c>
      <c r="E23" s="86" t="s">
        <v>85</v>
      </c>
      <c r="F23" s="36">
        <v>1</v>
      </c>
      <c r="G23" s="88"/>
      <c r="H23" s="2">
        <f t="shared" si="0"/>
        <v>0</v>
      </c>
    </row>
    <row r="24" spans="1:8" s="7" customFormat="1" x14ac:dyDescent="0.25">
      <c r="A24" s="22">
        <v>19</v>
      </c>
      <c r="B24" s="53" t="s">
        <v>82</v>
      </c>
      <c r="C24" s="47" t="s">
        <v>86</v>
      </c>
      <c r="D24" s="47" t="s">
        <v>87</v>
      </c>
      <c r="E24" s="86" t="s">
        <v>88</v>
      </c>
      <c r="F24" s="36">
        <v>1</v>
      </c>
      <c r="G24" s="88"/>
      <c r="H24" s="2">
        <f t="shared" si="0"/>
        <v>0</v>
      </c>
    </row>
    <row r="25" spans="1:8" s="7" customFormat="1" x14ac:dyDescent="0.25">
      <c r="A25" s="22">
        <v>20</v>
      </c>
      <c r="B25" s="53" t="s">
        <v>89</v>
      </c>
      <c r="C25" s="47" t="s">
        <v>90</v>
      </c>
      <c r="D25" s="47" t="s">
        <v>91</v>
      </c>
      <c r="E25" s="86" t="s">
        <v>92</v>
      </c>
      <c r="F25" s="36">
        <v>1</v>
      </c>
      <c r="G25" s="88"/>
      <c r="H25" s="2">
        <f t="shared" si="0"/>
        <v>0</v>
      </c>
    </row>
    <row r="26" spans="1:8" s="7" customFormat="1" x14ac:dyDescent="0.25">
      <c r="A26" s="31">
        <v>21</v>
      </c>
      <c r="B26" s="53" t="s">
        <v>89</v>
      </c>
      <c r="C26" s="47" t="s">
        <v>93</v>
      </c>
      <c r="D26" s="47" t="s">
        <v>91</v>
      </c>
      <c r="E26" s="86" t="s">
        <v>94</v>
      </c>
      <c r="F26" s="36">
        <v>1</v>
      </c>
      <c r="G26" s="88"/>
      <c r="H26" s="2">
        <f t="shared" si="0"/>
        <v>0</v>
      </c>
    </row>
    <row r="27" spans="1:8" x14ac:dyDescent="0.25">
      <c r="A27" s="31">
        <v>22</v>
      </c>
      <c r="B27" s="53" t="s">
        <v>82</v>
      </c>
      <c r="C27" s="31" t="s">
        <v>95</v>
      </c>
      <c r="D27" s="47" t="s">
        <v>87</v>
      </c>
      <c r="E27" s="86" t="s">
        <v>95</v>
      </c>
      <c r="F27" s="37">
        <v>1</v>
      </c>
      <c r="G27" s="89"/>
      <c r="H27" s="2">
        <f t="shared" si="0"/>
        <v>0</v>
      </c>
    </row>
    <row r="28" spans="1:8" x14ac:dyDescent="0.25">
      <c r="A28" s="9">
        <v>23</v>
      </c>
      <c r="B28" s="92" t="s">
        <v>77</v>
      </c>
      <c r="C28" s="93" t="s">
        <v>95</v>
      </c>
      <c r="D28" s="93" t="s">
        <v>79</v>
      </c>
      <c r="E28" s="94">
        <v>23705787</v>
      </c>
      <c r="F28" s="95">
        <v>480</v>
      </c>
      <c r="G28" s="89"/>
      <c r="H28" s="2">
        <f t="shared" si="0"/>
        <v>0</v>
      </c>
    </row>
    <row r="29" spans="1:8" x14ac:dyDescent="0.25">
      <c r="A29" s="32">
        <v>24</v>
      </c>
      <c r="B29" s="53" t="s">
        <v>82</v>
      </c>
      <c r="C29" s="47" t="s">
        <v>96</v>
      </c>
      <c r="D29" s="47" t="s">
        <v>87</v>
      </c>
      <c r="E29" s="47" t="s">
        <v>97</v>
      </c>
      <c r="F29" s="88">
        <v>1</v>
      </c>
      <c r="G29" s="89"/>
      <c r="H29" s="2">
        <f t="shared" si="0"/>
        <v>0</v>
      </c>
    </row>
    <row r="30" spans="1:8" x14ac:dyDescent="0.25">
      <c r="A30" s="32">
        <v>25</v>
      </c>
      <c r="B30" s="53" t="s">
        <v>89</v>
      </c>
      <c r="C30" s="47" t="s">
        <v>98</v>
      </c>
      <c r="D30" s="47" t="s">
        <v>91</v>
      </c>
      <c r="E30" s="47" t="s">
        <v>98</v>
      </c>
      <c r="F30" s="88">
        <v>1</v>
      </c>
      <c r="G30" s="89"/>
      <c r="H30" s="2">
        <f t="shared" si="0"/>
        <v>0</v>
      </c>
    </row>
    <row r="31" spans="1:8" x14ac:dyDescent="0.25">
      <c r="A31" s="32">
        <v>26</v>
      </c>
      <c r="B31" s="53" t="s">
        <v>89</v>
      </c>
      <c r="C31" s="47" t="s">
        <v>99</v>
      </c>
      <c r="D31" s="47" t="s">
        <v>91</v>
      </c>
      <c r="E31" s="47" t="s">
        <v>99</v>
      </c>
      <c r="F31" s="88">
        <v>1</v>
      </c>
      <c r="G31" s="89"/>
      <c r="H31" s="2">
        <f t="shared" si="0"/>
        <v>0</v>
      </c>
    </row>
    <row r="32" spans="1:8" x14ac:dyDescent="0.25">
      <c r="A32" s="32">
        <v>27</v>
      </c>
      <c r="B32" s="53" t="s">
        <v>100</v>
      </c>
      <c r="C32" s="47" t="s">
        <v>71</v>
      </c>
      <c r="D32" s="47" t="s">
        <v>101</v>
      </c>
      <c r="E32" s="47" t="s">
        <v>102</v>
      </c>
      <c r="F32" s="88">
        <v>1</v>
      </c>
      <c r="G32" s="89"/>
      <c r="H32" s="2">
        <f t="shared" si="0"/>
        <v>0</v>
      </c>
    </row>
    <row r="33" spans="1:8" x14ac:dyDescent="0.25">
      <c r="A33" s="32">
        <v>28</v>
      </c>
      <c r="B33" s="53" t="s">
        <v>103</v>
      </c>
      <c r="C33" s="47" t="s">
        <v>71</v>
      </c>
      <c r="D33" s="47" t="s">
        <v>104</v>
      </c>
      <c r="E33" s="47" t="s">
        <v>105</v>
      </c>
      <c r="F33" s="88">
        <v>480</v>
      </c>
      <c r="G33" s="89"/>
      <c r="H33" s="2">
        <f t="shared" si="0"/>
        <v>0</v>
      </c>
    </row>
    <row r="34" spans="1:8" x14ac:dyDescent="0.25">
      <c r="A34" s="32">
        <v>29</v>
      </c>
      <c r="B34" s="53" t="s">
        <v>106</v>
      </c>
      <c r="C34" s="47" t="s">
        <v>71</v>
      </c>
      <c r="D34" s="47" t="s">
        <v>107</v>
      </c>
      <c r="E34" s="47" t="s">
        <v>108</v>
      </c>
      <c r="F34" s="88">
        <v>5</v>
      </c>
      <c r="G34" s="89"/>
      <c r="H34" s="2">
        <f t="shared" si="0"/>
        <v>0</v>
      </c>
    </row>
    <row r="35" spans="1:8" x14ac:dyDescent="0.25">
      <c r="A35" s="32"/>
      <c r="B35" s="109"/>
      <c r="C35" s="110"/>
      <c r="D35" s="110"/>
      <c r="E35" s="110"/>
      <c r="F35" s="111"/>
      <c r="G35" s="114" t="s">
        <v>22</v>
      </c>
      <c r="H35" s="115">
        <f>H6+H7+H8+H9+H11+H12+H13+H14+H15+H16+H17+H18+H19+H20+H21+H22+H23+H24+H25+H26+H27+H28+H29+H30+H31+H32+H33+H34</f>
        <v>0</v>
      </c>
    </row>
    <row r="36" spans="1:8" x14ac:dyDescent="0.25">
      <c r="A36" s="32"/>
      <c r="B36" s="103" t="s">
        <v>110</v>
      </c>
      <c r="C36" s="104"/>
      <c r="D36" s="104"/>
      <c r="E36" s="104"/>
      <c r="F36" s="104"/>
      <c r="G36" s="104"/>
      <c r="H36" s="2"/>
    </row>
    <row r="37" spans="1:8" x14ac:dyDescent="0.25">
      <c r="A37" s="106">
        <v>30</v>
      </c>
      <c r="B37" s="53" t="s">
        <v>111</v>
      </c>
      <c r="C37" s="47" t="s">
        <v>112</v>
      </c>
      <c r="D37" s="47" t="s">
        <v>113</v>
      </c>
      <c r="E37" s="47" t="s">
        <v>114</v>
      </c>
      <c r="F37" s="88">
        <v>1</v>
      </c>
      <c r="G37" s="89"/>
      <c r="H37" s="2">
        <f t="shared" si="0"/>
        <v>0</v>
      </c>
    </row>
    <row r="38" spans="1:8" x14ac:dyDescent="0.25">
      <c r="A38" s="106">
        <v>31</v>
      </c>
      <c r="B38" s="53" t="s">
        <v>115</v>
      </c>
      <c r="C38" s="47" t="s">
        <v>116</v>
      </c>
      <c r="D38" s="47" t="s">
        <v>113</v>
      </c>
      <c r="E38" s="47" t="s">
        <v>114</v>
      </c>
      <c r="F38" s="88">
        <v>1</v>
      </c>
      <c r="G38" s="89"/>
      <c r="H38" s="2">
        <f t="shared" si="0"/>
        <v>0</v>
      </c>
    </row>
    <row r="39" spans="1:8" x14ac:dyDescent="0.25">
      <c r="A39" s="106">
        <v>32</v>
      </c>
      <c r="B39" s="53" t="s">
        <v>111</v>
      </c>
      <c r="C39" s="47" t="s">
        <v>117</v>
      </c>
      <c r="D39" s="47" t="s">
        <v>113</v>
      </c>
      <c r="E39" s="47" t="s">
        <v>118</v>
      </c>
      <c r="F39" s="88">
        <v>1</v>
      </c>
      <c r="G39" s="89"/>
      <c r="H39" s="2">
        <f t="shared" si="0"/>
        <v>0</v>
      </c>
    </row>
    <row r="40" spans="1:8" x14ac:dyDescent="0.25">
      <c r="A40" s="106">
        <v>33</v>
      </c>
      <c r="B40" s="53" t="s">
        <v>115</v>
      </c>
      <c r="C40" s="47" t="s">
        <v>119</v>
      </c>
      <c r="D40" s="47" t="s">
        <v>120</v>
      </c>
      <c r="E40" s="47" t="s">
        <v>121</v>
      </c>
      <c r="F40" s="88">
        <v>1</v>
      </c>
      <c r="G40" s="89"/>
      <c r="H40" s="2">
        <f t="shared" si="0"/>
        <v>0</v>
      </c>
    </row>
    <row r="41" spans="1:8" x14ac:dyDescent="0.25">
      <c r="A41" s="106">
        <v>34</v>
      </c>
      <c r="B41" s="53" t="s">
        <v>111</v>
      </c>
      <c r="C41" s="47" t="s">
        <v>122</v>
      </c>
      <c r="D41" s="47" t="s">
        <v>113</v>
      </c>
      <c r="E41" s="47" t="s">
        <v>122</v>
      </c>
      <c r="F41" s="88">
        <v>1</v>
      </c>
      <c r="G41" s="89"/>
      <c r="H41" s="2">
        <f t="shared" si="0"/>
        <v>0</v>
      </c>
    </row>
    <row r="42" spans="1:8" x14ac:dyDescent="0.25">
      <c r="A42" s="106">
        <v>35</v>
      </c>
      <c r="B42" s="53" t="s">
        <v>111</v>
      </c>
      <c r="C42" s="47" t="s">
        <v>123</v>
      </c>
      <c r="D42" s="47" t="s">
        <v>120</v>
      </c>
      <c r="E42" s="47" t="s">
        <v>122</v>
      </c>
      <c r="F42" s="88">
        <v>1</v>
      </c>
      <c r="G42" s="89"/>
      <c r="H42" s="2">
        <f t="shared" si="0"/>
        <v>0</v>
      </c>
    </row>
    <row r="43" spans="1:8" x14ac:dyDescent="0.25">
      <c r="A43" s="96">
        <v>36</v>
      </c>
      <c r="B43" s="53" t="s">
        <v>111</v>
      </c>
      <c r="C43" s="47" t="s">
        <v>124</v>
      </c>
      <c r="D43" s="47" t="s">
        <v>113</v>
      </c>
      <c r="E43" s="47" t="s">
        <v>124</v>
      </c>
      <c r="F43" s="88">
        <v>1</v>
      </c>
      <c r="G43" s="89"/>
      <c r="H43" s="2">
        <f t="shared" si="0"/>
        <v>0</v>
      </c>
    </row>
    <row r="44" spans="1:8" x14ac:dyDescent="0.25">
      <c r="A44" s="96">
        <v>37</v>
      </c>
      <c r="B44" s="53" t="s">
        <v>115</v>
      </c>
      <c r="C44" s="47" t="s">
        <v>125</v>
      </c>
      <c r="D44" s="47" t="s">
        <v>120</v>
      </c>
      <c r="E44" s="47" t="s">
        <v>124</v>
      </c>
      <c r="F44" s="88">
        <v>1</v>
      </c>
      <c r="G44" s="89"/>
      <c r="H44" s="2">
        <f t="shared" si="0"/>
        <v>0</v>
      </c>
    </row>
    <row r="45" spans="1:8" x14ac:dyDescent="0.25">
      <c r="A45" s="96">
        <v>38</v>
      </c>
      <c r="B45" s="53" t="s">
        <v>111</v>
      </c>
      <c r="C45" s="47" t="s">
        <v>126</v>
      </c>
      <c r="D45" s="47" t="s">
        <v>113</v>
      </c>
      <c r="E45" s="47" t="s">
        <v>126</v>
      </c>
      <c r="F45" s="88">
        <v>1</v>
      </c>
      <c r="G45" s="89"/>
      <c r="H45" s="2">
        <f t="shared" si="0"/>
        <v>0</v>
      </c>
    </row>
    <row r="46" spans="1:8" x14ac:dyDescent="0.25">
      <c r="A46" s="96">
        <v>39</v>
      </c>
      <c r="B46" s="53" t="s">
        <v>115</v>
      </c>
      <c r="C46" s="47" t="s">
        <v>127</v>
      </c>
      <c r="D46" s="47" t="s">
        <v>120</v>
      </c>
      <c r="E46" s="47" t="s">
        <v>126</v>
      </c>
      <c r="F46" s="88">
        <v>1</v>
      </c>
      <c r="G46" s="89"/>
      <c r="H46" s="2">
        <f t="shared" si="0"/>
        <v>0</v>
      </c>
    </row>
    <row r="47" spans="1:8" x14ac:dyDescent="0.25">
      <c r="A47" s="96">
        <v>40</v>
      </c>
      <c r="B47" s="53" t="s">
        <v>106</v>
      </c>
      <c r="C47" s="47" t="s">
        <v>80</v>
      </c>
      <c r="D47" s="47" t="s">
        <v>107</v>
      </c>
      <c r="E47" s="47" t="s">
        <v>128</v>
      </c>
      <c r="F47" s="88">
        <v>5</v>
      </c>
      <c r="G47" s="89"/>
      <c r="H47" s="2">
        <f t="shared" si="0"/>
        <v>0</v>
      </c>
    </row>
    <row r="48" spans="1:8" x14ac:dyDescent="0.25">
      <c r="A48" s="96">
        <v>41</v>
      </c>
      <c r="B48" s="53" t="s">
        <v>129</v>
      </c>
      <c r="C48" s="47" t="s">
        <v>80</v>
      </c>
      <c r="D48" s="47" t="s">
        <v>130</v>
      </c>
      <c r="E48" s="47" t="s">
        <v>131</v>
      </c>
      <c r="F48" s="88">
        <v>1</v>
      </c>
      <c r="G48" s="89"/>
      <c r="H48" s="2">
        <f t="shared" si="0"/>
        <v>0</v>
      </c>
    </row>
    <row r="49" spans="1:8" x14ac:dyDescent="0.25">
      <c r="A49" s="96">
        <v>42</v>
      </c>
      <c r="B49" s="53" t="s">
        <v>103</v>
      </c>
      <c r="C49" s="47" t="s">
        <v>80</v>
      </c>
      <c r="D49" s="47" t="s">
        <v>104</v>
      </c>
      <c r="E49" s="47" t="s">
        <v>132</v>
      </c>
      <c r="F49" s="88">
        <v>480</v>
      </c>
      <c r="G49" s="89"/>
      <c r="H49" s="2">
        <f t="shared" si="0"/>
        <v>0</v>
      </c>
    </row>
    <row r="50" spans="1:8" x14ac:dyDescent="0.25">
      <c r="A50" s="96">
        <v>43</v>
      </c>
      <c r="B50" s="53" t="s">
        <v>111</v>
      </c>
      <c r="C50" s="47" t="s">
        <v>133</v>
      </c>
      <c r="D50" s="47" t="s">
        <v>120</v>
      </c>
      <c r="E50" s="47" t="s">
        <v>133</v>
      </c>
      <c r="F50" s="88">
        <v>1</v>
      </c>
      <c r="G50" s="89"/>
      <c r="H50" s="2">
        <f t="shared" si="0"/>
        <v>0</v>
      </c>
    </row>
    <row r="51" spans="1:8" x14ac:dyDescent="0.25">
      <c r="A51" s="96">
        <v>44</v>
      </c>
      <c r="B51" s="53" t="s">
        <v>115</v>
      </c>
      <c r="C51" s="47" t="s">
        <v>134</v>
      </c>
      <c r="D51" s="47" t="s">
        <v>113</v>
      </c>
      <c r="E51" s="47" t="s">
        <v>135</v>
      </c>
      <c r="F51" s="88">
        <v>1</v>
      </c>
      <c r="G51" s="89"/>
      <c r="H51" s="2">
        <f t="shared" si="0"/>
        <v>0</v>
      </c>
    </row>
    <row r="52" spans="1:8" x14ac:dyDescent="0.25">
      <c r="A52" s="96">
        <v>45</v>
      </c>
      <c r="B52" s="53" t="s">
        <v>111</v>
      </c>
      <c r="C52" s="47" t="s">
        <v>136</v>
      </c>
      <c r="D52" s="47" t="s">
        <v>120</v>
      </c>
      <c r="E52" s="47" t="s">
        <v>136</v>
      </c>
      <c r="F52" s="88">
        <v>1</v>
      </c>
      <c r="G52" s="89"/>
      <c r="H52" s="2">
        <f t="shared" si="0"/>
        <v>0</v>
      </c>
    </row>
    <row r="53" spans="1:8" x14ac:dyDescent="0.25">
      <c r="A53" s="96">
        <v>46</v>
      </c>
      <c r="B53" s="53" t="s">
        <v>115</v>
      </c>
      <c r="C53" s="47" t="s">
        <v>137</v>
      </c>
      <c r="D53" s="47" t="s">
        <v>113</v>
      </c>
      <c r="E53" s="47" t="s">
        <v>136</v>
      </c>
      <c r="F53" s="88">
        <v>1</v>
      </c>
      <c r="G53" s="89"/>
      <c r="H53" s="2">
        <f t="shared" si="0"/>
        <v>0</v>
      </c>
    </row>
    <row r="54" spans="1:8" x14ac:dyDescent="0.25">
      <c r="A54" s="96">
        <v>47</v>
      </c>
      <c r="B54" s="53" t="s">
        <v>111</v>
      </c>
      <c r="C54" s="47" t="s">
        <v>138</v>
      </c>
      <c r="D54" s="47" t="s">
        <v>120</v>
      </c>
      <c r="E54" s="47" t="s">
        <v>138</v>
      </c>
      <c r="F54" s="88">
        <v>1</v>
      </c>
      <c r="G54" s="89"/>
      <c r="H54" s="2">
        <f t="shared" si="0"/>
        <v>0</v>
      </c>
    </row>
    <row r="55" spans="1:8" x14ac:dyDescent="0.25">
      <c r="A55" s="96">
        <v>48</v>
      </c>
      <c r="B55" s="53" t="s">
        <v>115</v>
      </c>
      <c r="C55" s="47" t="s">
        <v>139</v>
      </c>
      <c r="D55" s="47" t="s">
        <v>113</v>
      </c>
      <c r="E55" s="47" t="s">
        <v>138</v>
      </c>
      <c r="F55" s="88">
        <v>1</v>
      </c>
      <c r="G55" s="89"/>
      <c r="H55" s="2">
        <f t="shared" si="0"/>
        <v>0</v>
      </c>
    </row>
    <row r="56" spans="1:8" x14ac:dyDescent="0.25">
      <c r="A56" s="96">
        <v>49</v>
      </c>
      <c r="B56" s="53" t="s">
        <v>111</v>
      </c>
      <c r="C56" s="47" t="s">
        <v>140</v>
      </c>
      <c r="D56" s="47" t="s">
        <v>120</v>
      </c>
      <c r="E56" s="47" t="s">
        <v>140</v>
      </c>
      <c r="F56" s="88">
        <v>1</v>
      </c>
      <c r="G56" s="89"/>
      <c r="H56" s="2">
        <f t="shared" si="0"/>
        <v>0</v>
      </c>
    </row>
    <row r="57" spans="1:8" x14ac:dyDescent="0.25">
      <c r="A57" s="96">
        <v>50</v>
      </c>
      <c r="B57" s="53" t="s">
        <v>115</v>
      </c>
      <c r="C57" s="47" t="s">
        <v>141</v>
      </c>
      <c r="D57" s="47" t="s">
        <v>113</v>
      </c>
      <c r="E57" s="47" t="s">
        <v>140</v>
      </c>
      <c r="F57" s="88">
        <v>1</v>
      </c>
      <c r="G57" s="89"/>
      <c r="H57" s="2">
        <f t="shared" si="0"/>
        <v>0</v>
      </c>
    </row>
    <row r="58" spans="1:8" x14ac:dyDescent="0.25">
      <c r="A58" s="96">
        <v>51</v>
      </c>
      <c r="B58" s="53" t="s">
        <v>111</v>
      </c>
      <c r="C58" s="47" t="s">
        <v>142</v>
      </c>
      <c r="D58" s="47" t="s">
        <v>120</v>
      </c>
      <c r="E58" s="47" t="s">
        <v>142</v>
      </c>
      <c r="F58" s="88">
        <v>1</v>
      </c>
      <c r="G58" s="89"/>
      <c r="H58" s="2">
        <f t="shared" si="0"/>
        <v>0</v>
      </c>
    </row>
    <row r="59" spans="1:8" x14ac:dyDescent="0.25">
      <c r="A59" s="96">
        <v>52</v>
      </c>
      <c r="B59" s="53" t="s">
        <v>115</v>
      </c>
      <c r="C59" s="47" t="s">
        <v>143</v>
      </c>
      <c r="D59" s="47" t="s">
        <v>113</v>
      </c>
      <c r="E59" s="47" t="s">
        <v>142</v>
      </c>
      <c r="F59" s="88">
        <v>1</v>
      </c>
      <c r="G59" s="89"/>
      <c r="H59" s="2">
        <f t="shared" si="0"/>
        <v>0</v>
      </c>
    </row>
    <row r="60" spans="1:8" x14ac:dyDescent="0.25">
      <c r="A60" s="42"/>
      <c r="B60" s="39"/>
      <c r="C60" s="48"/>
      <c r="D60" s="48"/>
      <c r="E60" s="48"/>
      <c r="F60" s="43"/>
      <c r="G60" s="114" t="s">
        <v>22</v>
      </c>
      <c r="H60" s="115">
        <f>H37+H38+H39+H40+H41+H42+H43+H44+H45+H46+H47+H48+H49+H50+H51+H52+H53+H54+H55+H56+H57+H58+H59</f>
        <v>0</v>
      </c>
    </row>
    <row r="61" spans="1:8" x14ac:dyDescent="0.25">
      <c r="A61" s="112"/>
      <c r="B61" s="113"/>
      <c r="C61" s="113"/>
      <c r="D61" s="113"/>
      <c r="E61" s="113"/>
      <c r="F61" s="116"/>
      <c r="G61" s="117" t="s">
        <v>144</v>
      </c>
      <c r="H61" s="118">
        <f>SUM(H35+H60)</f>
        <v>0</v>
      </c>
    </row>
    <row r="62" spans="1:8" x14ac:dyDescent="0.25">
      <c r="A62" s="18"/>
      <c r="B62" s="33"/>
      <c r="C62" s="49"/>
      <c r="D62" s="49"/>
      <c r="E62" s="49"/>
      <c r="F62" s="49"/>
      <c r="G62" s="49"/>
    </row>
    <row r="63" spans="1:8" ht="15" customHeight="1" x14ac:dyDescent="0.25">
      <c r="A63" s="77" t="s">
        <v>0</v>
      </c>
      <c r="B63" s="78"/>
      <c r="C63" s="78"/>
      <c r="D63" s="78"/>
      <c r="E63" s="78"/>
      <c r="F63" s="78"/>
      <c r="G63" s="78"/>
      <c r="H63" s="79"/>
    </row>
    <row r="64" spans="1:8" x14ac:dyDescent="0.25">
      <c r="A64" s="80"/>
      <c r="B64" s="81"/>
      <c r="C64" s="81"/>
      <c r="D64" s="81"/>
      <c r="E64" s="81"/>
      <c r="F64" s="81"/>
      <c r="G64" s="81"/>
      <c r="H64" s="82"/>
    </row>
    <row r="65" spans="1:8" x14ac:dyDescent="0.25">
      <c r="A65" s="80"/>
      <c r="B65" s="81"/>
      <c r="C65" s="81"/>
      <c r="D65" s="81"/>
      <c r="E65" s="81"/>
      <c r="F65" s="81"/>
      <c r="G65" s="81"/>
      <c r="H65" s="82"/>
    </row>
    <row r="66" spans="1:8" ht="15" customHeight="1" x14ac:dyDescent="0.25">
      <c r="A66" s="80"/>
      <c r="B66" s="81"/>
      <c r="C66" s="81"/>
      <c r="D66" s="81"/>
      <c r="E66" s="81"/>
      <c r="F66" s="81"/>
      <c r="G66" s="81"/>
      <c r="H66" s="82"/>
    </row>
    <row r="67" spans="1:8" x14ac:dyDescent="0.25">
      <c r="A67" s="80"/>
      <c r="B67" s="81"/>
      <c r="C67" s="81"/>
      <c r="D67" s="81"/>
      <c r="E67" s="81"/>
      <c r="F67" s="81"/>
      <c r="G67" s="81"/>
      <c r="H67" s="82"/>
    </row>
    <row r="68" spans="1:8" x14ac:dyDescent="0.25">
      <c r="A68" s="80"/>
      <c r="B68" s="81"/>
      <c r="C68" s="81"/>
      <c r="D68" s="81"/>
      <c r="E68" s="81"/>
      <c r="F68" s="81"/>
      <c r="G68" s="81"/>
      <c r="H68" s="82"/>
    </row>
    <row r="69" spans="1:8" x14ac:dyDescent="0.25">
      <c r="A69" s="80"/>
      <c r="B69" s="81"/>
      <c r="C69" s="81"/>
      <c r="D69" s="81"/>
      <c r="E69" s="81"/>
      <c r="F69" s="81"/>
      <c r="G69" s="81"/>
      <c r="H69" s="82"/>
    </row>
    <row r="70" spans="1:8" x14ac:dyDescent="0.25">
      <c r="A70" s="83"/>
      <c r="B70" s="84"/>
      <c r="C70" s="84"/>
      <c r="D70" s="84"/>
      <c r="E70" s="84"/>
      <c r="F70" s="84"/>
      <c r="G70" s="84"/>
      <c r="H70" s="85"/>
    </row>
    <row r="71" spans="1:8" x14ac:dyDescent="0.25">
      <c r="A71" s="8"/>
      <c r="B71" s="34"/>
      <c r="C71" s="50"/>
      <c r="D71" s="50"/>
      <c r="E71" s="50"/>
      <c r="F71" s="87"/>
      <c r="G71" s="87"/>
    </row>
    <row r="72" spans="1:8" x14ac:dyDescent="0.25">
      <c r="A72" s="8"/>
      <c r="B72" s="34"/>
      <c r="C72" s="50"/>
      <c r="D72" s="50"/>
      <c r="E72" s="50"/>
      <c r="F72" s="87"/>
      <c r="G72" s="87"/>
    </row>
  </sheetData>
  <mergeCells count="4">
    <mergeCell ref="A1:H1"/>
    <mergeCell ref="A2:H2"/>
    <mergeCell ref="B4:H4"/>
    <mergeCell ref="A63:H7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RFP Scope</vt:lpstr>
      <vt:lpstr>SGC Requirements</vt:lpstr>
      <vt:lpstr>Bidder Overview</vt:lpstr>
      <vt:lpstr>Bidder 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Crvelin</dc:creator>
  <cp:lastModifiedBy>Brandy LaFleur</cp:lastModifiedBy>
  <cp:lastPrinted>2019-12-09T16:38:28Z</cp:lastPrinted>
  <dcterms:created xsi:type="dcterms:W3CDTF">2019-12-09T15:27:40Z</dcterms:created>
  <dcterms:modified xsi:type="dcterms:W3CDTF">2025-02-04T16:31:11Z</dcterms:modified>
</cp:coreProperties>
</file>